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5EF0934C-46BA-4D89-9084-DC8BC74098A4}" xr6:coauthVersionLast="36" xr6:coauthVersionMax="36" xr10:uidLastSave="{00000000-0000-0000-0000-000000000000}"/>
  <bookViews>
    <workbookView xWindow="0" yWindow="0" windowWidth="28800" windowHeight="12060" tabRatio="597" xr2:uid="{00000000-000D-0000-FFFF-FFFF00000000}"/>
  </bookViews>
  <sheets>
    <sheet name="Gesamttabelle" sheetId="6" r:id="rId1"/>
  </sheets>
  <definedNames>
    <definedName name="FactorGD">#REF!</definedName>
    <definedName name="FactorGF">#REF!</definedName>
    <definedName name="FactorPts">#REF!</definedName>
    <definedName name="GDzero">#REF!</definedName>
  </definedNames>
  <calcPr calcId="191029"/>
</workbook>
</file>

<file path=xl/calcChain.xml><?xml version="1.0" encoding="utf-8"?>
<calcChain xmlns="http://schemas.openxmlformats.org/spreadsheetml/2006/main">
  <c r="BC9" i="6" l="1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C65" i="6"/>
  <c r="BC66" i="6"/>
  <c r="BC67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C82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C97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C112" i="6"/>
  <c r="BC113" i="6"/>
  <c r="BC114" i="6"/>
  <c r="BC115" i="6"/>
  <c r="BC116" i="6"/>
  <c r="BC117" i="6"/>
  <c r="BC118" i="6"/>
  <c r="BC119" i="6"/>
  <c r="BC120" i="6"/>
  <c r="BC121" i="6"/>
  <c r="BC122" i="6"/>
  <c r="BC123" i="6"/>
  <c r="BC124" i="6"/>
  <c r="BC125" i="6"/>
  <c r="BC126" i="6"/>
  <c r="BC127" i="6"/>
  <c r="BC128" i="6"/>
  <c r="BC129" i="6"/>
  <c r="BC130" i="6"/>
  <c r="BC131" i="6"/>
  <c r="BC132" i="6"/>
  <c r="BC133" i="6"/>
  <c r="BC134" i="6"/>
  <c r="BC135" i="6"/>
  <c r="BC136" i="6"/>
  <c r="BC137" i="6"/>
  <c r="BC138" i="6"/>
  <c r="BC139" i="6"/>
  <c r="BC140" i="6"/>
  <c r="BC141" i="6"/>
  <c r="BC142" i="6"/>
  <c r="BC143" i="6"/>
  <c r="BC144" i="6"/>
  <c r="BC145" i="6"/>
  <c r="BC146" i="6"/>
  <c r="BC147" i="6"/>
  <c r="BC148" i="6"/>
  <c r="BC149" i="6"/>
  <c r="BC150" i="6"/>
  <c r="BC151" i="6"/>
  <c r="BC152" i="6"/>
  <c r="BC153" i="6"/>
  <c r="BC154" i="6"/>
  <c r="BC155" i="6"/>
  <c r="BC156" i="6"/>
  <c r="BC157" i="6"/>
  <c r="BC158" i="6"/>
  <c r="BC159" i="6"/>
  <c r="BC160" i="6"/>
  <c r="BC161" i="6"/>
  <c r="BC162" i="6"/>
  <c r="BC163" i="6"/>
  <c r="BC164" i="6"/>
  <c r="BC165" i="6"/>
  <c r="BC166" i="6"/>
  <c r="BC167" i="6"/>
  <c r="BC168" i="6"/>
  <c r="BC169" i="6"/>
  <c r="BC170" i="6"/>
  <c r="BC171" i="6"/>
  <c r="BC172" i="6"/>
  <c r="BC173" i="6"/>
  <c r="BC174" i="6"/>
  <c r="BC175" i="6"/>
  <c r="BC176" i="6"/>
  <c r="BC177" i="6"/>
  <c r="BC178" i="6"/>
  <c r="BC179" i="6"/>
  <c r="BC180" i="6"/>
  <c r="BC181" i="6"/>
  <c r="BC182" i="6"/>
  <c r="BC183" i="6"/>
  <c r="BC184" i="6"/>
  <c r="BC185" i="6"/>
  <c r="BC186" i="6"/>
  <c r="BC187" i="6"/>
  <c r="BC188" i="6"/>
  <c r="BC189" i="6"/>
  <c r="BC190" i="6"/>
  <c r="BC191" i="6"/>
  <c r="BC192" i="6"/>
  <c r="BC193" i="6"/>
  <c r="BC194" i="6"/>
  <c r="BC195" i="6"/>
  <c r="BC196" i="6"/>
  <c r="BC197" i="6"/>
  <c r="BC198" i="6"/>
  <c r="BC199" i="6"/>
  <c r="BC200" i="6"/>
  <c r="BC201" i="6"/>
  <c r="BC202" i="6"/>
  <c r="BC203" i="6"/>
  <c r="BC204" i="6"/>
  <c r="BC205" i="6"/>
  <c r="BC206" i="6"/>
  <c r="BC207" i="6"/>
  <c r="BC208" i="6"/>
  <c r="BC209" i="6"/>
  <c r="BC210" i="6"/>
  <c r="BC211" i="6"/>
  <c r="BC212" i="6"/>
  <c r="BC213" i="6"/>
  <c r="BC214" i="6"/>
  <c r="BC215" i="6"/>
  <c r="BC216" i="6"/>
  <c r="BC217" i="6"/>
  <c r="BC218" i="6"/>
  <c r="BC219" i="6"/>
  <c r="BC220" i="6"/>
  <c r="BC221" i="6"/>
  <c r="BC222" i="6"/>
  <c r="BC223" i="6"/>
  <c r="BC224" i="6"/>
  <c r="BC225" i="6"/>
  <c r="BC226" i="6"/>
  <c r="BC227" i="6"/>
  <c r="BC228" i="6"/>
  <c r="BC229" i="6"/>
  <c r="BC230" i="6"/>
  <c r="BC231" i="6"/>
  <c r="BC232" i="6"/>
  <c r="BC233" i="6"/>
  <c r="BC234" i="6"/>
  <c r="BC235" i="6"/>
  <c r="BC236" i="6"/>
  <c r="BC237" i="6"/>
  <c r="BC238" i="6"/>
  <c r="BC239" i="6"/>
  <c r="BC240" i="6"/>
  <c r="BC241" i="6"/>
  <c r="BC242" i="6"/>
  <c r="BC243" i="6"/>
  <c r="BC244" i="6"/>
  <c r="BC245" i="6"/>
  <c r="BC246" i="6"/>
  <c r="BC247" i="6"/>
  <c r="BC248" i="6"/>
  <c r="BC249" i="6"/>
  <c r="BC250" i="6"/>
  <c r="BC251" i="6"/>
  <c r="BC252" i="6"/>
  <c r="BC253" i="6"/>
  <c r="BC254" i="6"/>
  <c r="BC255" i="6"/>
  <c r="BC256" i="6"/>
  <c r="BC257" i="6"/>
  <c r="BC258" i="6"/>
  <c r="BC259" i="6"/>
  <c r="BC260" i="6"/>
  <c r="BC261" i="6"/>
  <c r="BC262" i="6"/>
  <c r="BC263" i="6"/>
  <c r="BC264" i="6"/>
  <c r="BC265" i="6"/>
  <c r="BC266" i="6"/>
  <c r="BC267" i="6"/>
  <c r="BC268" i="6"/>
  <c r="BC269" i="6"/>
  <c r="BC270" i="6"/>
  <c r="BC271" i="6"/>
  <c r="BC272" i="6"/>
  <c r="BC273" i="6"/>
  <c r="BC274" i="6"/>
  <c r="BC275" i="6"/>
  <c r="BC276" i="6"/>
  <c r="BC277" i="6"/>
  <c r="BC278" i="6"/>
  <c r="BC279" i="6"/>
  <c r="BC280" i="6"/>
  <c r="BC281" i="6"/>
  <c r="BC282" i="6"/>
  <c r="BC283" i="6"/>
  <c r="BC284" i="6"/>
  <c r="BC285" i="6"/>
  <c r="BC286" i="6"/>
  <c r="BC287" i="6"/>
  <c r="BC288" i="6"/>
  <c r="BC289" i="6"/>
  <c r="BC290" i="6"/>
  <c r="BC291" i="6"/>
  <c r="BC292" i="6"/>
  <c r="BC293" i="6"/>
  <c r="BC294" i="6"/>
  <c r="BC295" i="6"/>
  <c r="BC296" i="6"/>
  <c r="BC297" i="6"/>
  <c r="BC298" i="6"/>
  <c r="BC299" i="6"/>
  <c r="BC300" i="6"/>
  <c r="BC301" i="6"/>
  <c r="BC302" i="6"/>
  <c r="BC303" i="6"/>
  <c r="BC304" i="6"/>
  <c r="BC305" i="6"/>
  <c r="BC306" i="6"/>
  <c r="BC307" i="6"/>
  <c r="BC308" i="6"/>
  <c r="BC309" i="6"/>
  <c r="BC310" i="6"/>
  <c r="BC311" i="6"/>
  <c r="BC312" i="6"/>
  <c r="BC313" i="6"/>
  <c r="BC314" i="6"/>
  <c r="BC315" i="6"/>
  <c r="BC316" i="6"/>
  <c r="BC317" i="6"/>
  <c r="BC318" i="6"/>
  <c r="BC319" i="6"/>
  <c r="BC320" i="6"/>
  <c r="BC321" i="6"/>
  <c r="BC322" i="6"/>
  <c r="BC323" i="6"/>
  <c r="BC324" i="6"/>
  <c r="BC325" i="6"/>
  <c r="BC326" i="6"/>
  <c r="BC327" i="6"/>
  <c r="BC328" i="6"/>
  <c r="BC329" i="6"/>
  <c r="BC330" i="6"/>
  <c r="BC331" i="6"/>
  <c r="BC332" i="6"/>
  <c r="BC333" i="6"/>
  <c r="BC334" i="6"/>
  <c r="BC335" i="6"/>
  <c r="BC336" i="6"/>
  <c r="BC337" i="6"/>
  <c r="BC338" i="6"/>
  <c r="BC339" i="6"/>
  <c r="BC340" i="6"/>
  <c r="BC341" i="6"/>
  <c r="BC342" i="6"/>
  <c r="BC343" i="6"/>
  <c r="BC344" i="6"/>
  <c r="BC345" i="6"/>
  <c r="BC346" i="6"/>
  <c r="BC347" i="6"/>
  <c r="BC348" i="6"/>
  <c r="BC349" i="6"/>
  <c r="BC350" i="6"/>
  <c r="BC351" i="6"/>
  <c r="BC352" i="6"/>
  <c r="BC353" i="6"/>
  <c r="BC354" i="6"/>
  <c r="BC355" i="6"/>
  <c r="BC356" i="6"/>
  <c r="BC357" i="6"/>
  <c r="BC358" i="6"/>
  <c r="BC359" i="6"/>
  <c r="BC360" i="6"/>
  <c r="BC361" i="6"/>
  <c r="BC362" i="6"/>
  <c r="BC363" i="6"/>
  <c r="BC364" i="6"/>
  <c r="BC365" i="6"/>
  <c r="BC366" i="6"/>
  <c r="BC367" i="6"/>
  <c r="BC368" i="6"/>
  <c r="BC369" i="6"/>
  <c r="BC370" i="6"/>
  <c r="BC371" i="6"/>
  <c r="BC372" i="6"/>
  <c r="BC373" i="6"/>
  <c r="BC374" i="6"/>
  <c r="BC375" i="6"/>
  <c r="BC376" i="6"/>
  <c r="BC377" i="6"/>
  <c r="BC378" i="6"/>
  <c r="BC379" i="6"/>
  <c r="BC380" i="6"/>
  <c r="BC381" i="6"/>
  <c r="BC382" i="6"/>
  <c r="BC383" i="6"/>
  <c r="BC384" i="6"/>
  <c r="BC385" i="6"/>
  <c r="BC386" i="6"/>
  <c r="BC387" i="6"/>
  <c r="BC388" i="6"/>
  <c r="BC389" i="6"/>
  <c r="BC390" i="6"/>
  <c r="BC391" i="6"/>
  <c r="BC392" i="6"/>
  <c r="BC393" i="6"/>
  <c r="BC394" i="6"/>
  <c r="BC395" i="6"/>
  <c r="BC396" i="6"/>
  <c r="BC397" i="6"/>
  <c r="BC398" i="6"/>
  <c r="BC399" i="6"/>
  <c r="BC400" i="6"/>
  <c r="BC401" i="6"/>
  <c r="BC402" i="6"/>
  <c r="BC403" i="6"/>
  <c r="BC404" i="6"/>
  <c r="BC405" i="6"/>
  <c r="BC406" i="6"/>
  <c r="BC407" i="6"/>
  <c r="BC408" i="6"/>
  <c r="BC409" i="6"/>
  <c r="BC410" i="6"/>
  <c r="BC411" i="6"/>
  <c r="BC412" i="6"/>
  <c r="BC413" i="6"/>
  <c r="BC414" i="6"/>
  <c r="BC415" i="6"/>
  <c r="BC416" i="6"/>
  <c r="BC417" i="6"/>
  <c r="BC418" i="6"/>
  <c r="BC419" i="6"/>
  <c r="BC420" i="6"/>
  <c r="BC421" i="6"/>
  <c r="BC422" i="6"/>
  <c r="BC423" i="6"/>
  <c r="BC424" i="6"/>
  <c r="BC425" i="6"/>
  <c r="BC426" i="6"/>
  <c r="BC427" i="6"/>
  <c r="BC428" i="6"/>
  <c r="BC429" i="6"/>
  <c r="BC430" i="6"/>
  <c r="BC431" i="6"/>
  <c r="BC432" i="6"/>
  <c r="BC433" i="6"/>
  <c r="BC434" i="6"/>
  <c r="BC435" i="6"/>
  <c r="BC436" i="6"/>
  <c r="BC437" i="6"/>
  <c r="BC438" i="6"/>
  <c r="BC439" i="6"/>
  <c r="BC440" i="6"/>
  <c r="BC441" i="6"/>
  <c r="BC442" i="6"/>
  <c r="BC443" i="6"/>
  <c r="BC444" i="6"/>
  <c r="BC445" i="6"/>
  <c r="BC446" i="6"/>
  <c r="BC447" i="6"/>
  <c r="BC448" i="6"/>
  <c r="BC449" i="6"/>
  <c r="BC450" i="6"/>
  <c r="BC451" i="6"/>
  <c r="BC452" i="6"/>
  <c r="BC453" i="6"/>
  <c r="BC454" i="6"/>
  <c r="BC455" i="6"/>
  <c r="BC456" i="6"/>
  <c r="BC457" i="6"/>
  <c r="BC458" i="6"/>
  <c r="BC459" i="6"/>
  <c r="BC460" i="6"/>
  <c r="BC461" i="6"/>
  <c r="BC462" i="6"/>
  <c r="BC463" i="6"/>
  <c r="BC464" i="6"/>
  <c r="BC465" i="6"/>
  <c r="BC466" i="6"/>
  <c r="BC467" i="6"/>
  <c r="BC468" i="6"/>
  <c r="BC469" i="6"/>
  <c r="BC470" i="6"/>
  <c r="BC471" i="6"/>
  <c r="BC472" i="6"/>
  <c r="BC473" i="6"/>
  <c r="BC474" i="6"/>
  <c r="BC475" i="6"/>
  <c r="BC476" i="6"/>
  <c r="BC477" i="6"/>
  <c r="BC478" i="6"/>
  <c r="BC479" i="6"/>
  <c r="BC480" i="6"/>
  <c r="BC481" i="6"/>
  <c r="BC482" i="6"/>
  <c r="BC483" i="6"/>
  <c r="BC484" i="6"/>
  <c r="BC485" i="6"/>
  <c r="BC486" i="6"/>
  <c r="BC487" i="6"/>
  <c r="BC488" i="6"/>
  <c r="BC489" i="6"/>
  <c r="BC490" i="6"/>
  <c r="BC491" i="6"/>
  <c r="BC492" i="6"/>
  <c r="BC493" i="6"/>
  <c r="BC494" i="6"/>
  <c r="BC495" i="6"/>
  <c r="BC496" i="6"/>
  <c r="BC497" i="6"/>
  <c r="BC498" i="6"/>
  <c r="BC499" i="6"/>
  <c r="BC500" i="6"/>
  <c r="BC501" i="6"/>
  <c r="BC502" i="6"/>
  <c r="BC503" i="6"/>
  <c r="BC504" i="6"/>
  <c r="BC505" i="6"/>
  <c r="BC506" i="6"/>
  <c r="BC507" i="6"/>
  <c r="BC508" i="6"/>
  <c r="BC509" i="6"/>
  <c r="BC510" i="6"/>
  <c r="BC511" i="6"/>
  <c r="BC512" i="6"/>
  <c r="BC513" i="6"/>
  <c r="BC514" i="6"/>
  <c r="BC515" i="6"/>
  <c r="BC516" i="6"/>
  <c r="BC517" i="6"/>
  <c r="BC518" i="6"/>
  <c r="BC519" i="6"/>
  <c r="BC520" i="6"/>
  <c r="BC521" i="6"/>
  <c r="BC522" i="6"/>
  <c r="BC523" i="6"/>
  <c r="BC524" i="6"/>
  <c r="BC525" i="6"/>
  <c r="BC526" i="6"/>
  <c r="BC527" i="6"/>
  <c r="BC528" i="6"/>
  <c r="BC529" i="6"/>
  <c r="BC530" i="6"/>
  <c r="BC531" i="6"/>
  <c r="BC532" i="6"/>
  <c r="BC533" i="6"/>
  <c r="BC534" i="6"/>
  <c r="BC535" i="6"/>
  <c r="BC536" i="6"/>
  <c r="BC537" i="6"/>
  <c r="BC538" i="6"/>
  <c r="BC539" i="6"/>
  <c r="BC540" i="6"/>
  <c r="BC541" i="6"/>
  <c r="BC542" i="6"/>
  <c r="BC543" i="6"/>
  <c r="BC544" i="6"/>
  <c r="BC545" i="6"/>
  <c r="BC546" i="6"/>
  <c r="BC547" i="6"/>
  <c r="BC548" i="6"/>
  <c r="BC549" i="6"/>
  <c r="BC550" i="6"/>
  <c r="BC551" i="6"/>
  <c r="BC552" i="6"/>
  <c r="BC553" i="6"/>
  <c r="BC554" i="6"/>
  <c r="BC555" i="6"/>
  <c r="BC556" i="6"/>
  <c r="BC557" i="6"/>
  <c r="BC558" i="6"/>
  <c r="BC559" i="6"/>
  <c r="BC560" i="6"/>
  <c r="BC561" i="6"/>
  <c r="BC562" i="6"/>
  <c r="BC563" i="6"/>
  <c r="BC564" i="6"/>
  <c r="BC565" i="6"/>
  <c r="BC566" i="6"/>
  <c r="BC567" i="6"/>
  <c r="BC568" i="6"/>
  <c r="BC569" i="6"/>
  <c r="BC570" i="6"/>
  <c r="BC571" i="6"/>
  <c r="BC572" i="6"/>
  <c r="BC573" i="6"/>
  <c r="BC574" i="6"/>
  <c r="BC575" i="6"/>
  <c r="BC576" i="6"/>
  <c r="BC577" i="6"/>
  <c r="BC578" i="6"/>
  <c r="BC579" i="6"/>
  <c r="BC580" i="6"/>
  <c r="BC581" i="6"/>
  <c r="BC582" i="6"/>
  <c r="BC583" i="6"/>
  <c r="BC584" i="6"/>
  <c r="BC585" i="6"/>
  <c r="BC586" i="6"/>
  <c r="BC587" i="6"/>
  <c r="BC588" i="6"/>
  <c r="BC589" i="6"/>
  <c r="BC590" i="6"/>
  <c r="BC591" i="6"/>
  <c r="BC592" i="6"/>
  <c r="BC593" i="6"/>
  <c r="BC594" i="6"/>
  <c r="BC595" i="6"/>
  <c r="BC596" i="6"/>
  <c r="BC597" i="6"/>
  <c r="BC598" i="6"/>
  <c r="BC599" i="6"/>
  <c r="BC600" i="6"/>
  <c r="BC601" i="6"/>
  <c r="BC602" i="6"/>
  <c r="BC603" i="6"/>
  <c r="BC604" i="6"/>
  <c r="BC605" i="6"/>
  <c r="BC606" i="6"/>
  <c r="BC607" i="6"/>
  <c r="BC608" i="6"/>
  <c r="BC609" i="6"/>
  <c r="BC610" i="6"/>
  <c r="BC611" i="6"/>
  <c r="BC612" i="6"/>
  <c r="BC613" i="6"/>
  <c r="BC614" i="6"/>
  <c r="BC615" i="6"/>
  <c r="BC616" i="6"/>
  <c r="BC617" i="6"/>
  <c r="BC618" i="6"/>
  <c r="BC619" i="6"/>
  <c r="BC620" i="6"/>
  <c r="BC621" i="6"/>
  <c r="BC622" i="6"/>
  <c r="BC623" i="6"/>
  <c r="BC624" i="6"/>
  <c r="BC625" i="6"/>
  <c r="BC626" i="6"/>
  <c r="BC627" i="6"/>
  <c r="BC628" i="6"/>
  <c r="BC629" i="6"/>
  <c r="BC630" i="6"/>
  <c r="BC631" i="6"/>
  <c r="BC632" i="6"/>
  <c r="BC633" i="6"/>
  <c r="BC634" i="6"/>
  <c r="BC635" i="6"/>
  <c r="BC636" i="6"/>
  <c r="BC637" i="6"/>
  <c r="BC638" i="6"/>
  <c r="BC639" i="6"/>
  <c r="BC640" i="6"/>
  <c r="BC641" i="6"/>
  <c r="BC642" i="6"/>
  <c r="BC643" i="6"/>
  <c r="BC644" i="6"/>
  <c r="BC645" i="6"/>
  <c r="BC646" i="6"/>
  <c r="BC647" i="6"/>
  <c r="BC648" i="6"/>
  <c r="BC649" i="6"/>
  <c r="BC650" i="6"/>
  <c r="BC651" i="6"/>
  <c r="BC652" i="6"/>
  <c r="BC653" i="6"/>
  <c r="BC654" i="6"/>
  <c r="BC655" i="6"/>
  <c r="BC656" i="6"/>
  <c r="BC657" i="6"/>
  <c r="BC658" i="6"/>
  <c r="BC659" i="6"/>
  <c r="BC660" i="6"/>
  <c r="BC661" i="6"/>
  <c r="BC662" i="6"/>
  <c r="BC663" i="6"/>
  <c r="BC664" i="6"/>
  <c r="BC665" i="6"/>
  <c r="BC666" i="6"/>
  <c r="BC667" i="6"/>
  <c r="BC668" i="6"/>
  <c r="BC669" i="6"/>
  <c r="BC670" i="6"/>
  <c r="BC671" i="6"/>
  <c r="BC672" i="6"/>
  <c r="BC673" i="6"/>
  <c r="BC674" i="6"/>
  <c r="BC675" i="6"/>
  <c r="BC676" i="6"/>
  <c r="BC677" i="6"/>
  <c r="BC678" i="6"/>
  <c r="BC679" i="6"/>
  <c r="BC680" i="6"/>
  <c r="BC681" i="6"/>
  <c r="BC682" i="6"/>
  <c r="BC683" i="6"/>
  <c r="BC684" i="6"/>
  <c r="BC685" i="6"/>
  <c r="BC686" i="6"/>
  <c r="BC687" i="6"/>
  <c r="BC688" i="6"/>
  <c r="BC689" i="6"/>
  <c r="BC690" i="6"/>
  <c r="BC691" i="6"/>
  <c r="BC692" i="6"/>
  <c r="BC693" i="6"/>
  <c r="BC694" i="6"/>
  <c r="BC695" i="6"/>
  <c r="BC696" i="6"/>
  <c r="BC697" i="6"/>
  <c r="BC698" i="6"/>
  <c r="BC699" i="6"/>
  <c r="BC700" i="6"/>
  <c r="BC701" i="6"/>
  <c r="BC702" i="6"/>
  <c r="BC703" i="6"/>
  <c r="BC704" i="6"/>
  <c r="BC705" i="6"/>
  <c r="BC706" i="6"/>
  <c r="BC707" i="6"/>
  <c r="BC708" i="6"/>
  <c r="BC709" i="6"/>
  <c r="BC710" i="6"/>
  <c r="BC711" i="6"/>
  <c r="BC712" i="6"/>
  <c r="BC713" i="6"/>
  <c r="BC714" i="6"/>
  <c r="BC715" i="6"/>
  <c r="BC716" i="6"/>
  <c r="BC717" i="6"/>
  <c r="BC718" i="6"/>
  <c r="BC719" i="6"/>
  <c r="BC720" i="6"/>
  <c r="BC721" i="6"/>
  <c r="BC722" i="6"/>
  <c r="BC723" i="6"/>
  <c r="BC724" i="6"/>
  <c r="BC725" i="6"/>
  <c r="BC726" i="6"/>
  <c r="BC727" i="6"/>
  <c r="BC728" i="6"/>
  <c r="BC729" i="6"/>
  <c r="BC730" i="6"/>
  <c r="BC731" i="6"/>
  <c r="BC732" i="6"/>
  <c r="BC733" i="6"/>
  <c r="BC734" i="6"/>
  <c r="BC735" i="6"/>
  <c r="BC736" i="6"/>
  <c r="BC737" i="6"/>
  <c r="BC738" i="6"/>
  <c r="BC739" i="6"/>
  <c r="BC740" i="6"/>
  <c r="BC741" i="6"/>
  <c r="BC742" i="6"/>
  <c r="BC743" i="6"/>
  <c r="BC744" i="6"/>
  <c r="BC745" i="6"/>
  <c r="BC746" i="6"/>
  <c r="BC747" i="6"/>
  <c r="BC748" i="6"/>
  <c r="BC749" i="6"/>
  <c r="BC750" i="6"/>
  <c r="BC751" i="6"/>
  <c r="BC752" i="6"/>
  <c r="BC753" i="6"/>
  <c r="BC754" i="6"/>
  <c r="BC755" i="6"/>
  <c r="BC756" i="6"/>
  <c r="BC757" i="6"/>
  <c r="BC758" i="6"/>
  <c r="BC759" i="6"/>
  <c r="BC760" i="6"/>
  <c r="BC761" i="6"/>
  <c r="BC762" i="6"/>
  <c r="BC763" i="6"/>
  <c r="BC764" i="6"/>
  <c r="BC765" i="6"/>
  <c r="BC766" i="6"/>
  <c r="BC767" i="6"/>
  <c r="BC768" i="6"/>
  <c r="BC769" i="6"/>
  <c r="BC770" i="6"/>
  <c r="BC771" i="6"/>
  <c r="BC772" i="6"/>
  <c r="BC773" i="6"/>
  <c r="BC774" i="6"/>
  <c r="BC775" i="6"/>
  <c r="BC776" i="6"/>
  <c r="BC777" i="6"/>
  <c r="BC778" i="6"/>
  <c r="BC779" i="6"/>
  <c r="BC780" i="6"/>
  <c r="BC781" i="6"/>
  <c r="BC782" i="6"/>
  <c r="BC783" i="6"/>
  <c r="BC784" i="6"/>
  <c r="BC785" i="6"/>
  <c r="BC786" i="6"/>
  <c r="BC787" i="6"/>
  <c r="BC788" i="6"/>
  <c r="BC789" i="6"/>
  <c r="BC790" i="6"/>
  <c r="BC791" i="6"/>
  <c r="BC792" i="6"/>
  <c r="BC793" i="6"/>
  <c r="BC794" i="6"/>
  <c r="BC795" i="6"/>
  <c r="BC796" i="6"/>
  <c r="BC797" i="6"/>
  <c r="BC798" i="6"/>
  <c r="BC799" i="6"/>
  <c r="BC800" i="6"/>
  <c r="BC801" i="6"/>
  <c r="BC802" i="6"/>
  <c r="BC803" i="6"/>
  <c r="BC804" i="6"/>
  <c r="BC805" i="6"/>
  <c r="BC806" i="6"/>
  <c r="BC807" i="6"/>
  <c r="BC808" i="6"/>
  <c r="BC809" i="6"/>
  <c r="BC810" i="6"/>
  <c r="BC811" i="6"/>
  <c r="BC812" i="6"/>
  <c r="BC813" i="6"/>
  <c r="BC814" i="6"/>
  <c r="BC815" i="6"/>
  <c r="BC816" i="6"/>
  <c r="BC817" i="6"/>
  <c r="BC818" i="6"/>
  <c r="BC819" i="6"/>
  <c r="BC820" i="6"/>
  <c r="BC821" i="6"/>
  <c r="BC822" i="6"/>
  <c r="BC823" i="6"/>
  <c r="BC824" i="6"/>
  <c r="BC825" i="6"/>
  <c r="BC826" i="6"/>
  <c r="BC827" i="6"/>
  <c r="BC828" i="6"/>
  <c r="BC829" i="6"/>
  <c r="BC830" i="6"/>
  <c r="BC831" i="6"/>
  <c r="BC832" i="6"/>
  <c r="BC833" i="6"/>
  <c r="BC834" i="6"/>
  <c r="BC835" i="6"/>
  <c r="BC836" i="6"/>
  <c r="BC837" i="6"/>
  <c r="BC838" i="6"/>
  <c r="BC839" i="6"/>
  <c r="BC840" i="6"/>
  <c r="BC841" i="6"/>
  <c r="BC842" i="6"/>
  <c r="BC843" i="6"/>
  <c r="BC844" i="6"/>
  <c r="BC845" i="6"/>
  <c r="BC846" i="6"/>
  <c r="BC847" i="6"/>
  <c r="BC848" i="6"/>
  <c r="BC849" i="6"/>
  <c r="BC850" i="6"/>
  <c r="BC851" i="6"/>
  <c r="BC852" i="6"/>
  <c r="BC853" i="6"/>
  <c r="BC854" i="6"/>
  <c r="BC855" i="6"/>
  <c r="BC856" i="6"/>
  <c r="BC857" i="6"/>
  <c r="BC858" i="6"/>
  <c r="BC859" i="6"/>
  <c r="BC860" i="6"/>
  <c r="BC861" i="6"/>
  <c r="BC862" i="6"/>
  <c r="BC863" i="6"/>
  <c r="BC864" i="6"/>
  <c r="BC865" i="6"/>
  <c r="BC866" i="6"/>
  <c r="BC867" i="6"/>
  <c r="BC868" i="6"/>
  <c r="BC869" i="6"/>
  <c r="BC870" i="6"/>
  <c r="BC871" i="6"/>
  <c r="BC872" i="6"/>
  <c r="BC873" i="6"/>
  <c r="BC874" i="6"/>
  <c r="BC875" i="6"/>
  <c r="BC876" i="6"/>
  <c r="BC877" i="6"/>
  <c r="BC878" i="6"/>
  <c r="BC879" i="6"/>
  <c r="BC880" i="6"/>
  <c r="BC881" i="6"/>
  <c r="BC882" i="6"/>
  <c r="BC883" i="6"/>
  <c r="BC884" i="6"/>
  <c r="BC885" i="6"/>
  <c r="BC886" i="6"/>
  <c r="BC887" i="6"/>
  <c r="BC888" i="6"/>
  <c r="BC889" i="6"/>
  <c r="BC890" i="6"/>
  <c r="BC891" i="6"/>
  <c r="BC892" i="6"/>
  <c r="BC893" i="6"/>
  <c r="BC894" i="6"/>
  <c r="BC895" i="6"/>
  <c r="BC896" i="6"/>
  <c r="BC897" i="6"/>
  <c r="BC898" i="6"/>
  <c r="BC899" i="6"/>
  <c r="BC900" i="6"/>
  <c r="BC901" i="6"/>
  <c r="BC902" i="6"/>
  <c r="BC903" i="6"/>
  <c r="BC904" i="6"/>
  <c r="BC905" i="6"/>
  <c r="BC906" i="6"/>
  <c r="BC907" i="6"/>
  <c r="BC908" i="6"/>
  <c r="BC909" i="6"/>
  <c r="BC910" i="6"/>
  <c r="BC911" i="6"/>
  <c r="BC912" i="6"/>
  <c r="BC913" i="6"/>
  <c r="BC914" i="6"/>
  <c r="BC915" i="6"/>
  <c r="BC916" i="6"/>
  <c r="BC917" i="6"/>
  <c r="BC918" i="6"/>
  <c r="BC919" i="6"/>
  <c r="BC920" i="6"/>
  <c r="BC921" i="6"/>
  <c r="BC922" i="6"/>
  <c r="BC923" i="6"/>
  <c r="BC924" i="6"/>
  <c r="BC925" i="6"/>
  <c r="BC926" i="6"/>
  <c r="BC927" i="6"/>
  <c r="BC928" i="6"/>
  <c r="BC929" i="6"/>
  <c r="BC930" i="6"/>
  <c r="BC931" i="6"/>
  <c r="BC932" i="6"/>
  <c r="BC933" i="6"/>
  <c r="BC934" i="6"/>
  <c r="BC935" i="6"/>
  <c r="BC936" i="6"/>
  <c r="BC937" i="6"/>
  <c r="BC938" i="6"/>
  <c r="BC939" i="6"/>
  <c r="BC940" i="6"/>
  <c r="BC941" i="6"/>
  <c r="BC942" i="6"/>
  <c r="BC943" i="6"/>
  <c r="BC944" i="6"/>
  <c r="BC945" i="6"/>
  <c r="BC946" i="6"/>
  <c r="BC947" i="6"/>
  <c r="BC948" i="6"/>
  <c r="BC949" i="6"/>
  <c r="BC950" i="6"/>
  <c r="BC951" i="6"/>
  <c r="BC952" i="6"/>
  <c r="BC953" i="6"/>
  <c r="BC954" i="6"/>
  <c r="BC955" i="6"/>
  <c r="BC956" i="6"/>
  <c r="BC957" i="6"/>
  <c r="BC958" i="6"/>
  <c r="BC959" i="6"/>
  <c r="BC960" i="6"/>
  <c r="BC961" i="6"/>
  <c r="BC962" i="6"/>
  <c r="BC963" i="6"/>
  <c r="BC964" i="6"/>
  <c r="BC965" i="6"/>
  <c r="BC966" i="6"/>
  <c r="BC967" i="6"/>
  <c r="BC968" i="6"/>
  <c r="BC969" i="6"/>
  <c r="BC970" i="6"/>
  <c r="BC971" i="6"/>
  <c r="BC972" i="6"/>
  <c r="BC973" i="6"/>
  <c r="BC974" i="6"/>
  <c r="BC975" i="6"/>
  <c r="BC976" i="6"/>
  <c r="BC977" i="6"/>
  <c r="BC978" i="6"/>
  <c r="BC979" i="6"/>
  <c r="BC980" i="6"/>
  <c r="BC981" i="6"/>
  <c r="BC982" i="6"/>
  <c r="BC983" i="6"/>
  <c r="BC984" i="6"/>
  <c r="BC985" i="6"/>
  <c r="BC986" i="6"/>
  <c r="BC987" i="6"/>
  <c r="BC988" i="6"/>
  <c r="BC989" i="6"/>
  <c r="BC990" i="6"/>
  <c r="BC991" i="6"/>
  <c r="BC992" i="6"/>
  <c r="BC993" i="6"/>
  <c r="BC994" i="6"/>
  <c r="BC995" i="6"/>
  <c r="BC996" i="6"/>
  <c r="BC997" i="6"/>
  <c r="BC998" i="6"/>
  <c r="BC999" i="6"/>
  <c r="BC1000" i="6"/>
  <c r="BC1001" i="6"/>
  <c r="BC1002" i="6"/>
  <c r="BC1003" i="6"/>
  <c r="BC1004" i="6"/>
  <c r="BC1005" i="6"/>
  <c r="BC1006" i="6"/>
  <c r="BC1007" i="6"/>
  <c r="BC1008" i="6"/>
  <c r="BC1009" i="6"/>
  <c r="BC1010" i="6"/>
  <c r="BC1011" i="6"/>
  <c r="BC1012" i="6"/>
  <c r="BC1013" i="6"/>
  <c r="BC1014" i="6"/>
  <c r="BC1015" i="6"/>
  <c r="BC1016" i="6"/>
  <c r="BC1017" i="6"/>
  <c r="BC1018" i="6"/>
  <c r="BC1019" i="6"/>
  <c r="BC1020" i="6"/>
  <c r="BC1021" i="6"/>
  <c r="BC1022" i="6"/>
  <c r="BC1023" i="6"/>
  <c r="BC1024" i="6"/>
  <c r="BC1025" i="6"/>
  <c r="BC1026" i="6"/>
  <c r="BC1027" i="6"/>
  <c r="BC1028" i="6"/>
  <c r="BC1029" i="6"/>
  <c r="BC1030" i="6"/>
  <c r="BC1031" i="6"/>
  <c r="BC1032" i="6"/>
  <c r="BC1033" i="6"/>
  <c r="BC1034" i="6"/>
  <c r="BC1035" i="6"/>
  <c r="BC1036" i="6"/>
  <c r="BC1037" i="6"/>
  <c r="BC1038" i="6"/>
  <c r="BC1039" i="6"/>
  <c r="BC1040" i="6"/>
  <c r="BC1041" i="6"/>
  <c r="BC1042" i="6"/>
  <c r="BC1043" i="6"/>
  <c r="BC1044" i="6"/>
  <c r="BC1045" i="6"/>
  <c r="BC1046" i="6"/>
  <c r="BC1047" i="6"/>
  <c r="BC1048" i="6"/>
  <c r="BC1049" i="6"/>
  <c r="BC1050" i="6"/>
  <c r="BC1051" i="6"/>
  <c r="BC1052" i="6"/>
  <c r="BC1053" i="6"/>
  <c r="BC1054" i="6"/>
  <c r="BC1055" i="6"/>
  <c r="BC1056" i="6"/>
  <c r="BC1057" i="6"/>
  <c r="BC1058" i="6"/>
  <c r="BC1059" i="6"/>
  <c r="BC1060" i="6"/>
  <c r="BC1061" i="6"/>
  <c r="BC1062" i="6"/>
  <c r="BC1063" i="6"/>
  <c r="BC1064" i="6"/>
  <c r="BC1065" i="6"/>
  <c r="BC1066" i="6"/>
  <c r="BC1067" i="6"/>
  <c r="BC1068" i="6"/>
  <c r="BC1069" i="6"/>
  <c r="BC1070" i="6"/>
  <c r="BC1071" i="6"/>
  <c r="BC1072" i="6"/>
  <c r="BC1073" i="6"/>
  <c r="BC1074" i="6"/>
  <c r="BC1075" i="6"/>
  <c r="BC1076" i="6"/>
  <c r="BC1077" i="6"/>
  <c r="BC1078" i="6"/>
  <c r="BC1079" i="6"/>
  <c r="BC1080" i="6"/>
  <c r="BC1081" i="6"/>
  <c r="BC1082" i="6"/>
  <c r="BC1083" i="6"/>
  <c r="BC1084" i="6"/>
  <c r="BC1085" i="6"/>
  <c r="BC1086" i="6"/>
  <c r="BC1087" i="6"/>
  <c r="BC1088" i="6"/>
  <c r="BC1089" i="6"/>
  <c r="BC1090" i="6"/>
  <c r="BC1091" i="6"/>
  <c r="BC1092" i="6"/>
  <c r="BC1093" i="6"/>
  <c r="BC1094" i="6"/>
  <c r="BC1095" i="6"/>
  <c r="BC1096" i="6"/>
  <c r="BC1097" i="6"/>
  <c r="BC1098" i="6"/>
  <c r="BC1099" i="6"/>
  <c r="BC1100" i="6"/>
  <c r="BC1101" i="6"/>
  <c r="BC1102" i="6"/>
  <c r="BC1103" i="6"/>
  <c r="BC1104" i="6"/>
  <c r="BC1105" i="6"/>
  <c r="BC8" i="6"/>
  <c r="BD725" i="6" l="1"/>
  <c r="BE725" i="6" s="1"/>
  <c r="BF725" i="6" s="1"/>
  <c r="BG725" i="6" s="1"/>
  <c r="BD1100" i="6"/>
  <c r="BE1100" i="6" s="1"/>
  <c r="BF1100" i="6" s="1"/>
  <c r="BG1100" i="6" s="1"/>
  <c r="BD1094" i="6"/>
  <c r="BE1094" i="6" s="1"/>
  <c r="BF1094" i="6" s="1"/>
  <c r="BG1094" i="6" s="1"/>
  <c r="BD1089" i="6"/>
  <c r="BE1089" i="6" s="1"/>
  <c r="BF1089" i="6" s="1"/>
  <c r="BG1089" i="6" s="1"/>
  <c r="BD1085" i="6"/>
  <c r="BE1085" i="6" s="1"/>
  <c r="BF1085" i="6" s="1"/>
  <c r="BG1085" i="6" s="1"/>
  <c r="BD1060" i="6"/>
  <c r="BE1060" i="6" s="1"/>
  <c r="BF1060" i="6" s="1"/>
  <c r="BG1060" i="6" s="1"/>
  <c r="BD1055" i="6"/>
  <c r="BE1055" i="6" s="1"/>
  <c r="BF1055" i="6" s="1"/>
  <c r="BG1055" i="6" s="1"/>
  <c r="BD1043" i="6"/>
  <c r="BE1043" i="6" s="1"/>
  <c r="BF1043" i="6" s="1"/>
  <c r="BG1043" i="6" s="1"/>
  <c r="BD1030" i="6"/>
  <c r="BE1030" i="6" s="1"/>
  <c r="BF1030" i="6" s="1"/>
  <c r="BG1030" i="6" s="1"/>
  <c r="BD1025" i="6"/>
  <c r="BE1025" i="6" s="1"/>
  <c r="BF1025" i="6" s="1"/>
  <c r="BG1025" i="6" s="1"/>
  <c r="BD1018" i="6"/>
  <c r="BE1018" i="6" s="1"/>
  <c r="BF1018" i="6" s="1"/>
  <c r="BG1018" i="6" s="1"/>
  <c r="BD1004" i="6"/>
  <c r="BE1004" i="6" s="1"/>
  <c r="BF1004" i="6" s="1"/>
  <c r="BG1004" i="6" s="1"/>
  <c r="BD994" i="6"/>
  <c r="BE994" i="6" s="1"/>
  <c r="BF994" i="6" s="1"/>
  <c r="BG994" i="6" s="1"/>
  <c r="BD983" i="6"/>
  <c r="BE983" i="6" s="1"/>
  <c r="BF983" i="6" s="1"/>
  <c r="BG983" i="6" s="1"/>
  <c r="BD970" i="6"/>
  <c r="BE970" i="6" s="1"/>
  <c r="BF970" i="6" s="1"/>
  <c r="BG970" i="6" s="1"/>
  <c r="BD960" i="6"/>
  <c r="BE960" i="6" s="1"/>
  <c r="BF960" i="6" s="1"/>
  <c r="BG960" i="6" s="1"/>
  <c r="BD937" i="6"/>
  <c r="BE937" i="6" s="1"/>
  <c r="BF937" i="6" s="1"/>
  <c r="BG937" i="6" s="1"/>
  <c r="BD919" i="6"/>
  <c r="BE919" i="6" s="1"/>
  <c r="BF919" i="6" s="1"/>
  <c r="BG919" i="6" s="1"/>
  <c r="BD873" i="6"/>
  <c r="BE873" i="6" s="1"/>
  <c r="BF873" i="6" s="1"/>
  <c r="BG873" i="6" s="1"/>
  <c r="BD835" i="6"/>
  <c r="BE835" i="6" s="1"/>
  <c r="BF835" i="6" s="1"/>
  <c r="BG835" i="6" s="1"/>
  <c r="BD795" i="6"/>
  <c r="BE795" i="6" s="1"/>
  <c r="BF795" i="6" s="1"/>
  <c r="BG795" i="6" s="1"/>
  <c r="BD760" i="6"/>
  <c r="BE760" i="6" s="1"/>
  <c r="BF760" i="6" s="1"/>
  <c r="BG760" i="6" s="1"/>
  <c r="BD12" i="6"/>
  <c r="BE12" i="6" s="1"/>
  <c r="BD25" i="6"/>
  <c r="BE25" i="6" s="1"/>
  <c r="BD33" i="6"/>
  <c r="BE33" i="6" s="1"/>
  <c r="BD39" i="6"/>
  <c r="BE39" i="6" s="1"/>
  <c r="BD47" i="6"/>
  <c r="BE47" i="6" s="1"/>
  <c r="BD54" i="6"/>
  <c r="BE54" i="6" s="1"/>
  <c r="BD61" i="6"/>
  <c r="BE61" i="6" s="1"/>
  <c r="BD67" i="6"/>
  <c r="BE67" i="6" s="1"/>
  <c r="BD74" i="6"/>
  <c r="BE74" i="6" s="1"/>
  <c r="BD81" i="6"/>
  <c r="BE81" i="6" s="1"/>
  <c r="BD87" i="6"/>
  <c r="BE87" i="6" s="1"/>
  <c r="BD95" i="6"/>
  <c r="BE95" i="6" s="1"/>
  <c r="BD102" i="6"/>
  <c r="BE102" i="6" s="1"/>
  <c r="BD109" i="6"/>
  <c r="BE109" i="6" s="1"/>
  <c r="BD115" i="6"/>
  <c r="BE115" i="6" s="1"/>
  <c r="BD121" i="6"/>
  <c r="BE121" i="6" s="1"/>
  <c r="BD128" i="6"/>
  <c r="BE128" i="6" s="1"/>
  <c r="BD142" i="6"/>
  <c r="BE142" i="6" s="1"/>
  <c r="BD150" i="6"/>
  <c r="BE150" i="6" s="1"/>
  <c r="BD158" i="6"/>
  <c r="BE158" i="6" s="1"/>
  <c r="BD166" i="6"/>
  <c r="BE166" i="6" s="1"/>
  <c r="BD171" i="6"/>
  <c r="BE171" i="6" s="1"/>
  <c r="BD182" i="6"/>
  <c r="BE182" i="6" s="1"/>
  <c r="BD187" i="6"/>
  <c r="BE187" i="6" s="1"/>
  <c r="BD197" i="6"/>
  <c r="BE197" i="6" s="1"/>
  <c r="BD201" i="6"/>
  <c r="BE201" i="6" s="1"/>
  <c r="BD207" i="6"/>
  <c r="BE207" i="6" s="1"/>
  <c r="BD216" i="6"/>
  <c r="BE216" i="6" s="1"/>
  <c r="BD226" i="6"/>
  <c r="BE226" i="6" s="1"/>
  <c r="BD231" i="6"/>
  <c r="BE231" i="6" s="1"/>
  <c r="BD252" i="6"/>
  <c r="BE252" i="6" s="1"/>
  <c r="BD256" i="6"/>
  <c r="BE256" i="6" s="1"/>
  <c r="BD262" i="6"/>
  <c r="BE262" i="6" s="1"/>
  <c r="BD267" i="6"/>
  <c r="BE267" i="6" s="1"/>
  <c r="BD277" i="6"/>
  <c r="BE277" i="6" s="1"/>
  <c r="BD283" i="6"/>
  <c r="BE283" i="6" s="1"/>
  <c r="BD288" i="6"/>
  <c r="BE288" i="6" s="1"/>
  <c r="BD296" i="6"/>
  <c r="BE296" i="6" s="1"/>
  <c r="BF296" i="6" s="1"/>
  <c r="BG296" i="6" s="1"/>
  <c r="BD301" i="6"/>
  <c r="BE301" i="6" s="1"/>
  <c r="BF301" i="6" s="1"/>
  <c r="BG301" i="6" s="1"/>
  <c r="BD307" i="6"/>
  <c r="BE307" i="6" s="1"/>
  <c r="BF307" i="6" s="1"/>
  <c r="BG307" i="6" s="1"/>
  <c r="BD317" i="6"/>
  <c r="BE317" i="6" s="1"/>
  <c r="BF317" i="6" s="1"/>
  <c r="BG317" i="6" s="1"/>
  <c r="BD322" i="6"/>
  <c r="BE322" i="6" s="1"/>
  <c r="BF322" i="6" s="1"/>
  <c r="BG322" i="6" s="1"/>
  <c r="BD328" i="6"/>
  <c r="BE328" i="6" s="1"/>
  <c r="BF328" i="6" s="1"/>
  <c r="BG328" i="6" s="1"/>
  <c r="BD342" i="6"/>
  <c r="BE342" i="6" s="1"/>
  <c r="BF342" i="6" s="1"/>
  <c r="BG342" i="6" s="1"/>
  <c r="BD347" i="6"/>
  <c r="BE347" i="6" s="1"/>
  <c r="BF347" i="6" s="1"/>
  <c r="BG347" i="6" s="1"/>
  <c r="BD372" i="6"/>
  <c r="BE372" i="6" s="1"/>
  <c r="BF372" i="6" s="1"/>
  <c r="BG372" i="6" s="1"/>
  <c r="BD377" i="6"/>
  <c r="BE377" i="6" s="1"/>
  <c r="BF377" i="6" s="1"/>
  <c r="BG377" i="6" s="1"/>
  <c r="BD383" i="6"/>
  <c r="BE383" i="6" s="1"/>
  <c r="BF383" i="6" s="1"/>
  <c r="BG383" i="6" s="1"/>
  <c r="BD389" i="6"/>
  <c r="BE389" i="6" s="1"/>
  <c r="BF389" i="6" s="1"/>
  <c r="BG389" i="6" s="1"/>
  <c r="BD395" i="6"/>
  <c r="BE395" i="6" s="1"/>
  <c r="BF395" i="6" s="1"/>
  <c r="BG395" i="6" s="1"/>
  <c r="BD406" i="6"/>
  <c r="BE406" i="6" s="1"/>
  <c r="BF406" i="6" s="1"/>
  <c r="BG406" i="6" s="1"/>
  <c r="BD429" i="6"/>
  <c r="BE429" i="6" s="1"/>
  <c r="BF429" i="6" s="1"/>
  <c r="BG429" i="6" s="1"/>
  <c r="BD453" i="6"/>
  <c r="BE453" i="6" s="1"/>
  <c r="BF453" i="6" s="1"/>
  <c r="BG453" i="6" s="1"/>
  <c r="BD13" i="6"/>
  <c r="BE13" i="6" s="1"/>
  <c r="BD19" i="6"/>
  <c r="BE19" i="6" s="1"/>
  <c r="BD26" i="6"/>
  <c r="BE26" i="6" s="1"/>
  <c r="BD34" i="6"/>
  <c r="BE34" i="6" s="1"/>
  <c r="BD40" i="6"/>
  <c r="BE40" i="6" s="1"/>
  <c r="BF40" i="6" s="1"/>
  <c r="BD48" i="6"/>
  <c r="BE48" i="6" s="1"/>
  <c r="BF48" i="6" s="1"/>
  <c r="BD62" i="6"/>
  <c r="BE62" i="6" s="1"/>
  <c r="BD68" i="6"/>
  <c r="BE68" i="6" s="1"/>
  <c r="BF68" i="6" s="1"/>
  <c r="BD75" i="6"/>
  <c r="BE75" i="6" s="1"/>
  <c r="BF75" i="6" s="1"/>
  <c r="BD82" i="6"/>
  <c r="BE82" i="6" s="1"/>
  <c r="BD88" i="6"/>
  <c r="BE88" i="6" s="1"/>
  <c r="BF88" i="6" s="1"/>
  <c r="BD96" i="6"/>
  <c r="BE96" i="6" s="1"/>
  <c r="BF96" i="6" s="1"/>
  <c r="BD110" i="6"/>
  <c r="BE110" i="6" s="1"/>
  <c r="BF110" i="6" s="1"/>
  <c r="BD116" i="6"/>
  <c r="BE116" i="6" s="1"/>
  <c r="BF116" i="6" s="1"/>
  <c r="BD122" i="6"/>
  <c r="BE122" i="6" s="1"/>
  <c r="BF122" i="6" s="1"/>
  <c r="BG122" i="6" s="1"/>
  <c r="BD129" i="6"/>
  <c r="BE129" i="6" s="1"/>
  <c r="BF129" i="6" s="1"/>
  <c r="BD135" i="6"/>
  <c r="BE135" i="6" s="1"/>
  <c r="BD143" i="6"/>
  <c r="BE143" i="6" s="1"/>
  <c r="BD151" i="6"/>
  <c r="BE151" i="6" s="1"/>
  <c r="BF151" i="6" s="1"/>
  <c r="BD159" i="6"/>
  <c r="BE159" i="6" s="1"/>
  <c r="BF159" i="6" s="1"/>
  <c r="BD167" i="6"/>
  <c r="BE167" i="6" s="1"/>
  <c r="BF167" i="6" s="1"/>
  <c r="BD172" i="6"/>
  <c r="BE172" i="6" s="1"/>
  <c r="BF172" i="6" s="1"/>
  <c r="BD177" i="6"/>
  <c r="BE177" i="6" s="1"/>
  <c r="BD188" i="6"/>
  <c r="BE188" i="6" s="1"/>
  <c r="BF188" i="6" s="1"/>
  <c r="BG188" i="6" s="1"/>
  <c r="BD192" i="6"/>
  <c r="BE192" i="6" s="1"/>
  <c r="BD202" i="6"/>
  <c r="BE202" i="6" s="1"/>
  <c r="BD212" i="6"/>
  <c r="BE212" i="6" s="1"/>
  <c r="BD222" i="6"/>
  <c r="BE222" i="6" s="1"/>
  <c r="BD227" i="6"/>
  <c r="BE227" i="6" s="1"/>
  <c r="BF227" i="6" s="1"/>
  <c r="BD237" i="6"/>
  <c r="BE237" i="6" s="1"/>
  <c r="BD241" i="6"/>
  <c r="BE241" i="6" s="1"/>
  <c r="BD247" i="6"/>
  <c r="BE247" i="6" s="1"/>
  <c r="BD268" i="6"/>
  <c r="BE268" i="6" s="1"/>
  <c r="BD272" i="6"/>
  <c r="BE272" i="6" s="1"/>
  <c r="BD284" i="6"/>
  <c r="BE284" i="6" s="1"/>
  <c r="BF284" i="6" s="1"/>
  <c r="BG284" i="6" s="1"/>
  <c r="BD302" i="6"/>
  <c r="BE302" i="6" s="1"/>
  <c r="BF302" i="6" s="1"/>
  <c r="BG302" i="6" s="1"/>
  <c r="BD308" i="6"/>
  <c r="BE308" i="6" s="1"/>
  <c r="BF308" i="6" s="1"/>
  <c r="BG308" i="6" s="1"/>
  <c r="BD14" i="6"/>
  <c r="BE14" i="6" s="1"/>
  <c r="BD20" i="6"/>
  <c r="BE20" i="6" s="1"/>
  <c r="BD27" i="6"/>
  <c r="BE27" i="6" s="1"/>
  <c r="BD41" i="6"/>
  <c r="BE41" i="6" s="1"/>
  <c r="BD49" i="6"/>
  <c r="BE49" i="6" s="1"/>
  <c r="BD55" i="6"/>
  <c r="BE55" i="6" s="1"/>
  <c r="BF55" i="6" s="1"/>
  <c r="BD69" i="6"/>
  <c r="BE69" i="6" s="1"/>
  <c r="BF69" i="6" s="1"/>
  <c r="BD76" i="6"/>
  <c r="BE76" i="6" s="1"/>
  <c r="BF76" i="6" s="1"/>
  <c r="BD89" i="6"/>
  <c r="BE89" i="6" s="1"/>
  <c r="BF89" i="6" s="1"/>
  <c r="BD97" i="6"/>
  <c r="BE97" i="6" s="1"/>
  <c r="BF97" i="6" s="1"/>
  <c r="BD103" i="6"/>
  <c r="BE103" i="6" s="1"/>
  <c r="BF103" i="6" s="1"/>
  <c r="BD123" i="6"/>
  <c r="BE123" i="6" s="1"/>
  <c r="BF123" i="6" s="1"/>
  <c r="BD130" i="6"/>
  <c r="BE130" i="6" s="1"/>
  <c r="BF130" i="6" s="1"/>
  <c r="BG130" i="6" s="1"/>
  <c r="BD136" i="6"/>
  <c r="BE136" i="6" s="1"/>
  <c r="BF136" i="6" s="1"/>
  <c r="BD144" i="6"/>
  <c r="BE144" i="6" s="1"/>
  <c r="BF144" i="6" s="1"/>
  <c r="BD152" i="6"/>
  <c r="BE152" i="6" s="1"/>
  <c r="BF152" i="6" s="1"/>
  <c r="BD160" i="6"/>
  <c r="BE160" i="6" s="1"/>
  <c r="BF160" i="6" s="1"/>
  <c r="BD168" i="6"/>
  <c r="BE168" i="6" s="1"/>
  <c r="BD178" i="6"/>
  <c r="BE178" i="6" s="1"/>
  <c r="BF178" i="6" s="1"/>
  <c r="BD183" i="6"/>
  <c r="BE183" i="6" s="1"/>
  <c r="BF183" i="6" s="1"/>
  <c r="BG183" i="6" s="1"/>
  <c r="BD198" i="6"/>
  <c r="BE198" i="6" s="1"/>
  <c r="BF198" i="6" s="1"/>
  <c r="BD203" i="6"/>
  <c r="BE203" i="6" s="1"/>
  <c r="BD213" i="6"/>
  <c r="BE213" i="6" s="1"/>
  <c r="BF213" i="6" s="1"/>
  <c r="BG213" i="6" s="1"/>
  <c r="BD217" i="6"/>
  <c r="BE217" i="6" s="1"/>
  <c r="BF217" i="6" s="1"/>
  <c r="BD223" i="6"/>
  <c r="BE223" i="6" s="1"/>
  <c r="BF223" i="6" s="1"/>
  <c r="BD232" i="6"/>
  <c r="BE232" i="6" s="1"/>
  <c r="BF232" i="6" s="1"/>
  <c r="BG232" i="6" s="1"/>
  <c r="BD242" i="6"/>
  <c r="BE242" i="6" s="1"/>
  <c r="BF242" i="6" s="1"/>
  <c r="BG242" i="6" s="1"/>
  <c r="BD253" i="6"/>
  <c r="BE253" i="6" s="1"/>
  <c r="BF253" i="6" s="1"/>
  <c r="BG253" i="6" s="1"/>
  <c r="BD257" i="6"/>
  <c r="BE257" i="6" s="1"/>
  <c r="BF257" i="6" s="1"/>
  <c r="BG257" i="6" s="1"/>
  <c r="BD263" i="6"/>
  <c r="BE263" i="6" s="1"/>
  <c r="BF263" i="6" s="1"/>
  <c r="BD278" i="6"/>
  <c r="BE278" i="6" s="1"/>
  <c r="BF278" i="6" s="1"/>
  <c r="BG278" i="6" s="1"/>
  <c r="BD289" i="6"/>
  <c r="BE289" i="6" s="1"/>
  <c r="BF289" i="6" s="1"/>
  <c r="BG289" i="6" s="1"/>
  <c r="BD292" i="6"/>
  <c r="BE292" i="6" s="1"/>
  <c r="BD303" i="6"/>
  <c r="BE303" i="6" s="1"/>
  <c r="BF303" i="6" s="1"/>
  <c r="BG303" i="6" s="1"/>
  <c r="BD309" i="6"/>
  <c r="BE309" i="6" s="1"/>
  <c r="BF309" i="6" s="1"/>
  <c r="BG309" i="6" s="1"/>
  <c r="BD313" i="6"/>
  <c r="BE313" i="6" s="1"/>
  <c r="BF313" i="6" s="1"/>
  <c r="BG313" i="6" s="1"/>
  <c r="BD319" i="6"/>
  <c r="BE319" i="6" s="1"/>
  <c r="BF319" i="6" s="1"/>
  <c r="BG319" i="6" s="1"/>
  <c r="BD324" i="6"/>
  <c r="BE324" i="6" s="1"/>
  <c r="BF324" i="6" s="1"/>
  <c r="BG324" i="6" s="1"/>
  <c r="BD334" i="6"/>
  <c r="BE334" i="6" s="1"/>
  <c r="BF334" i="6" s="1"/>
  <c r="BG334" i="6" s="1"/>
  <c r="BD343" i="6"/>
  <c r="BE343" i="6" s="1"/>
  <c r="BF343" i="6" s="1"/>
  <c r="BG343" i="6" s="1"/>
  <c r="BD353" i="6"/>
  <c r="BE353" i="6" s="1"/>
  <c r="BF353" i="6" s="1"/>
  <c r="BG353" i="6" s="1"/>
  <c r="BD357" i="6"/>
  <c r="BE357" i="6" s="1"/>
  <c r="BF357" i="6" s="1"/>
  <c r="BG357" i="6" s="1"/>
  <c r="BD362" i="6"/>
  <c r="BE362" i="6" s="1"/>
  <c r="BF362" i="6" s="1"/>
  <c r="BG362" i="6" s="1"/>
  <c r="BD368" i="6"/>
  <c r="BE368" i="6" s="1"/>
  <c r="BF368" i="6" s="1"/>
  <c r="BG368" i="6" s="1"/>
  <c r="BD379" i="6"/>
  <c r="BE379" i="6" s="1"/>
  <c r="BF379" i="6" s="1"/>
  <c r="BG379" i="6" s="1"/>
  <c r="BD385" i="6"/>
  <c r="BE385" i="6" s="1"/>
  <c r="BF385" i="6" s="1"/>
  <c r="BG385" i="6" s="1"/>
  <c r="BD391" i="6"/>
  <c r="BE391" i="6" s="1"/>
  <c r="BF391" i="6" s="1"/>
  <c r="BG391" i="6" s="1"/>
  <c r="BD396" i="6"/>
  <c r="BE396" i="6" s="1"/>
  <c r="BF396" i="6" s="1"/>
  <c r="BG396" i="6" s="1"/>
  <c r="BD413" i="6"/>
  <c r="BE413" i="6" s="1"/>
  <c r="BF413" i="6" s="1"/>
  <c r="BG413" i="6" s="1"/>
  <c r="BD436" i="6"/>
  <c r="BE436" i="6" s="1"/>
  <c r="BF436" i="6" s="1"/>
  <c r="BG436" i="6" s="1"/>
  <c r="BD442" i="6"/>
  <c r="BE442" i="6" s="1"/>
  <c r="BF442" i="6" s="1"/>
  <c r="BG442" i="6" s="1"/>
  <c r="BD448" i="6"/>
  <c r="BE448" i="6" s="1"/>
  <c r="BF448" i="6" s="1"/>
  <c r="BG448" i="6" s="1"/>
  <c r="BD455" i="6"/>
  <c r="BE455" i="6" s="1"/>
  <c r="BF455" i="6" s="1"/>
  <c r="BG455" i="6" s="1"/>
  <c r="BD15" i="6"/>
  <c r="BE15" i="6" s="1"/>
  <c r="BD21" i="6"/>
  <c r="BE21" i="6" s="1"/>
  <c r="BD28" i="6"/>
  <c r="BE28" i="6" s="1"/>
  <c r="BF28" i="6" s="1"/>
  <c r="BD35" i="6"/>
  <c r="BE35" i="6" s="1"/>
  <c r="BD42" i="6"/>
  <c r="BE42" i="6" s="1"/>
  <c r="BF42" i="6" s="1"/>
  <c r="BD50" i="6"/>
  <c r="BE50" i="6" s="1"/>
  <c r="BD56" i="6"/>
  <c r="BE56" i="6" s="1"/>
  <c r="BD63" i="6"/>
  <c r="BE63" i="6" s="1"/>
  <c r="BF63" i="6" s="1"/>
  <c r="BD70" i="6"/>
  <c r="BE70" i="6" s="1"/>
  <c r="BF70" i="6" s="1"/>
  <c r="BD77" i="6"/>
  <c r="BE77" i="6" s="1"/>
  <c r="BD83" i="6"/>
  <c r="BE83" i="6" s="1"/>
  <c r="BF83" i="6" s="1"/>
  <c r="BD90" i="6"/>
  <c r="BE90" i="6" s="1"/>
  <c r="BF90" i="6" s="1"/>
  <c r="BD98" i="6"/>
  <c r="BE98" i="6" s="1"/>
  <c r="BF98" i="6" s="1"/>
  <c r="BD104" i="6"/>
  <c r="BE104" i="6" s="1"/>
  <c r="BF104" i="6" s="1"/>
  <c r="BD111" i="6"/>
  <c r="BE111" i="6" s="1"/>
  <c r="BF111" i="6" s="1"/>
  <c r="BD117" i="6"/>
  <c r="BE117" i="6" s="1"/>
  <c r="BF117" i="6" s="1"/>
  <c r="BD124" i="6"/>
  <c r="BE124" i="6" s="1"/>
  <c r="BF124" i="6" s="1"/>
  <c r="BD137" i="6"/>
  <c r="BE137" i="6" s="1"/>
  <c r="BF137" i="6" s="1"/>
  <c r="BD145" i="6"/>
  <c r="BE145" i="6" s="1"/>
  <c r="BF145" i="6" s="1"/>
  <c r="BD153" i="6"/>
  <c r="BE153" i="6" s="1"/>
  <c r="BF153" i="6" s="1"/>
  <c r="BD161" i="6"/>
  <c r="BE161" i="6" s="1"/>
  <c r="BF161" i="6" s="1"/>
  <c r="BD179" i="6"/>
  <c r="BE179" i="6" s="1"/>
  <c r="BF179" i="6" s="1"/>
  <c r="BD189" i="6"/>
  <c r="BE189" i="6" s="1"/>
  <c r="BF189" i="6" s="1"/>
  <c r="BD193" i="6"/>
  <c r="BE193" i="6" s="1"/>
  <c r="BF193" i="6" s="1"/>
  <c r="BG193" i="6" s="1"/>
  <c r="BD204" i="6"/>
  <c r="BE204" i="6" s="1"/>
  <c r="BF204" i="6" s="1"/>
  <c r="BD208" i="6"/>
  <c r="BE208" i="6" s="1"/>
  <c r="BF208" i="6" s="1"/>
  <c r="BD218" i="6"/>
  <c r="BE218" i="6" s="1"/>
  <c r="BF218" i="6" s="1"/>
  <c r="BG218" i="6" s="1"/>
  <c r="BD228" i="6"/>
  <c r="BE228" i="6" s="1"/>
  <c r="BF228" i="6" s="1"/>
  <c r="BD238" i="6"/>
  <c r="BE238" i="6" s="1"/>
  <c r="BF238" i="6" s="1"/>
  <c r="BG238" i="6" s="1"/>
  <c r="BD243" i="6"/>
  <c r="BE243" i="6" s="1"/>
  <c r="BF243" i="6" s="1"/>
  <c r="BD248" i="6"/>
  <c r="BE248" i="6" s="1"/>
  <c r="BF248" i="6" s="1"/>
  <c r="BD258" i="6"/>
  <c r="BE258" i="6" s="1"/>
  <c r="BF258" i="6" s="1"/>
  <c r="BG258" i="6" s="1"/>
  <c r="BD269" i="6"/>
  <c r="BE269" i="6" s="1"/>
  <c r="BF269" i="6" s="1"/>
  <c r="BG269" i="6" s="1"/>
  <c r="BD273" i="6"/>
  <c r="BE273" i="6" s="1"/>
  <c r="BF273" i="6" s="1"/>
  <c r="BG273" i="6" s="1"/>
  <c r="BD279" i="6"/>
  <c r="BE279" i="6" s="1"/>
  <c r="BF279" i="6" s="1"/>
  <c r="BG279" i="6" s="1"/>
  <c r="BD285" i="6"/>
  <c r="BE285" i="6" s="1"/>
  <c r="BF285" i="6" s="1"/>
  <c r="BG285" i="6" s="1"/>
  <c r="BD293" i="6"/>
  <c r="BE293" i="6" s="1"/>
  <c r="BF293" i="6" s="1"/>
  <c r="BG293" i="6" s="1"/>
  <c r="BD297" i="6"/>
  <c r="BE297" i="6" s="1"/>
  <c r="BF297" i="6" s="1"/>
  <c r="BG297" i="6" s="1"/>
  <c r="BD325" i="6"/>
  <c r="BE325" i="6" s="1"/>
  <c r="BF325" i="6" s="1"/>
  <c r="BG325" i="6" s="1"/>
  <c r="BD329" i="6"/>
  <c r="BE329" i="6" s="1"/>
  <c r="BF329" i="6" s="1"/>
  <c r="BG329" i="6" s="1"/>
  <c r="BD339" i="6"/>
  <c r="BE339" i="6" s="1"/>
  <c r="BF339" i="6" s="1"/>
  <c r="BG339" i="6" s="1"/>
  <c r="BD344" i="6"/>
  <c r="BE344" i="6" s="1"/>
  <c r="BF344" i="6" s="1"/>
  <c r="BG344" i="6" s="1"/>
  <c r="BD349" i="6"/>
  <c r="BE349" i="6" s="1"/>
  <c r="BF349" i="6" s="1"/>
  <c r="BG349" i="6" s="1"/>
  <c r="BD363" i="6"/>
  <c r="BE363" i="6" s="1"/>
  <c r="BF363" i="6" s="1"/>
  <c r="BG363" i="6" s="1"/>
  <c r="BD369" i="6"/>
  <c r="BE369" i="6" s="1"/>
  <c r="BF369" i="6" s="1"/>
  <c r="BG369" i="6" s="1"/>
  <c r="BD374" i="6"/>
  <c r="BE374" i="6" s="1"/>
  <c r="BF374" i="6" s="1"/>
  <c r="BG374" i="6" s="1"/>
  <c r="BD397" i="6"/>
  <c r="BE397" i="6" s="1"/>
  <c r="BF397" i="6" s="1"/>
  <c r="BG397" i="6" s="1"/>
  <c r="BD402" i="6"/>
  <c r="BE402" i="6" s="1"/>
  <c r="BF402" i="6" s="1"/>
  <c r="BG402" i="6" s="1"/>
  <c r="BD408" i="6"/>
  <c r="BE408" i="6" s="1"/>
  <c r="BF408" i="6" s="1"/>
  <c r="BG408" i="6" s="1"/>
  <c r="BD414" i="6"/>
  <c r="BE414" i="6" s="1"/>
  <c r="BF414" i="6" s="1"/>
  <c r="BG414" i="6" s="1"/>
  <c r="BD419" i="6"/>
  <c r="BE419" i="6" s="1"/>
  <c r="BF419" i="6" s="1"/>
  <c r="BG419" i="6" s="1"/>
  <c r="BD425" i="6"/>
  <c r="BE425" i="6" s="1"/>
  <c r="BF425" i="6" s="1"/>
  <c r="BG425" i="6" s="1"/>
  <c r="BD431" i="6"/>
  <c r="BE431" i="6" s="1"/>
  <c r="BF431" i="6" s="1"/>
  <c r="BG431" i="6" s="1"/>
  <c r="BD437" i="6"/>
  <c r="BE437" i="6" s="1"/>
  <c r="BF437" i="6" s="1"/>
  <c r="BG437" i="6" s="1"/>
  <c r="BD443" i="6"/>
  <c r="BE443" i="6" s="1"/>
  <c r="BF443" i="6" s="1"/>
  <c r="BG443" i="6" s="1"/>
  <c r="BD449" i="6"/>
  <c r="BE449" i="6" s="1"/>
  <c r="BF449" i="6" s="1"/>
  <c r="BG449" i="6" s="1"/>
  <c r="BD16" i="6"/>
  <c r="BE16" i="6" s="1"/>
  <c r="BF16" i="6" s="1"/>
  <c r="BD22" i="6"/>
  <c r="BE22" i="6" s="1"/>
  <c r="BF22" i="6" s="1"/>
  <c r="BD29" i="6"/>
  <c r="BE29" i="6" s="1"/>
  <c r="BF29" i="6" s="1"/>
  <c r="BD36" i="6"/>
  <c r="BE36" i="6" s="1"/>
  <c r="BF36" i="6" s="1"/>
  <c r="BD43" i="6"/>
  <c r="BE43" i="6" s="1"/>
  <c r="BD57" i="6"/>
  <c r="BE57" i="6" s="1"/>
  <c r="BD64" i="6"/>
  <c r="BE64" i="6" s="1"/>
  <c r="BD78" i="6"/>
  <c r="BE78" i="6" s="1"/>
  <c r="BF78" i="6" s="1"/>
  <c r="BD84" i="6"/>
  <c r="BE84" i="6" s="1"/>
  <c r="BD91" i="6"/>
  <c r="BE91" i="6" s="1"/>
  <c r="BF91" i="6" s="1"/>
  <c r="BD105" i="6"/>
  <c r="BE105" i="6" s="1"/>
  <c r="BF105" i="6" s="1"/>
  <c r="BD112" i="6"/>
  <c r="BE112" i="6" s="1"/>
  <c r="BF112" i="6" s="1"/>
  <c r="BD118" i="6"/>
  <c r="BE118" i="6" s="1"/>
  <c r="BF118" i="6" s="1"/>
  <c r="BD125" i="6"/>
  <c r="BE125" i="6" s="1"/>
  <c r="BF125" i="6" s="1"/>
  <c r="BD131" i="6"/>
  <c r="BE131" i="6" s="1"/>
  <c r="BF131" i="6" s="1"/>
  <c r="BD138" i="6"/>
  <c r="BE138" i="6" s="1"/>
  <c r="BF138" i="6" s="1"/>
  <c r="BG138" i="6" s="1"/>
  <c r="BD146" i="6"/>
  <c r="BE146" i="6" s="1"/>
  <c r="BD154" i="6"/>
  <c r="BE154" i="6" s="1"/>
  <c r="BF154" i="6" s="1"/>
  <c r="BD162" i="6"/>
  <c r="BE162" i="6" s="1"/>
  <c r="BF162" i="6" s="1"/>
  <c r="BD173" i="6"/>
  <c r="BE173" i="6" s="1"/>
  <c r="BF173" i="6" s="1"/>
  <c r="BD184" i="6"/>
  <c r="BE184" i="6" s="1"/>
  <c r="BF184" i="6" s="1"/>
  <c r="BD194" i="6"/>
  <c r="BE194" i="6" s="1"/>
  <c r="BF194" i="6" s="1"/>
  <c r="BG194" i="6" s="1"/>
  <c r="BD199" i="6"/>
  <c r="BE199" i="6" s="1"/>
  <c r="BF199" i="6" s="1"/>
  <c r="BD214" i="6"/>
  <c r="BE214" i="6" s="1"/>
  <c r="BF214" i="6" s="1"/>
  <c r="BD219" i="6"/>
  <c r="BE219" i="6" s="1"/>
  <c r="BD229" i="6"/>
  <c r="BE229" i="6" s="1"/>
  <c r="BF229" i="6" s="1"/>
  <c r="BD233" i="6"/>
  <c r="BE233" i="6" s="1"/>
  <c r="BF233" i="6" s="1"/>
  <c r="BD239" i="6"/>
  <c r="BE239" i="6" s="1"/>
  <c r="BF239" i="6" s="1"/>
  <c r="BG239" i="6" s="1"/>
  <c r="BD254" i="6"/>
  <c r="BE254" i="6" s="1"/>
  <c r="BF254" i="6" s="1"/>
  <c r="BG254" i="6" s="1"/>
  <c r="BD259" i="6"/>
  <c r="BE259" i="6" s="1"/>
  <c r="BF259" i="6" s="1"/>
  <c r="BD264" i="6"/>
  <c r="BE264" i="6" s="1"/>
  <c r="BF264" i="6" s="1"/>
  <c r="BG264" i="6" s="1"/>
  <c r="BD274" i="6"/>
  <c r="BE274" i="6" s="1"/>
  <c r="BF274" i="6" s="1"/>
  <c r="BG274" i="6" s="1"/>
  <c r="BD286" i="6"/>
  <c r="BE286" i="6" s="1"/>
  <c r="BF286" i="6" s="1"/>
  <c r="BG286" i="6" s="1"/>
  <c r="BD298" i="6"/>
  <c r="BE298" i="6" s="1"/>
  <c r="BF298" i="6" s="1"/>
  <c r="BG298" i="6" s="1"/>
  <c r="BD304" i="6"/>
  <c r="BE304" i="6" s="1"/>
  <c r="BF304" i="6" s="1"/>
  <c r="BG304" i="6" s="1"/>
  <c r="BD310" i="6"/>
  <c r="BE310" i="6" s="1"/>
  <c r="BF310" i="6" s="1"/>
  <c r="BG310" i="6" s="1"/>
  <c r="BD314" i="6"/>
  <c r="BE314" i="6" s="1"/>
  <c r="BF314" i="6" s="1"/>
  <c r="BG314" i="6" s="1"/>
  <c r="BD320" i="6"/>
  <c r="BE320" i="6" s="1"/>
  <c r="BF320" i="6" s="1"/>
  <c r="BG320" i="6" s="1"/>
  <c r="BD335" i="6"/>
  <c r="BE335" i="6" s="1"/>
  <c r="BF335" i="6" s="1"/>
  <c r="BG335" i="6" s="1"/>
  <c r="BD340" i="6"/>
  <c r="BE340" i="6" s="1"/>
  <c r="BF340" i="6" s="1"/>
  <c r="BG340" i="6" s="1"/>
  <c r="BD354" i="6"/>
  <c r="BE354" i="6" s="1"/>
  <c r="BF354" i="6" s="1"/>
  <c r="BG354" i="6" s="1"/>
  <c r="BD358" i="6"/>
  <c r="BE358" i="6" s="1"/>
  <c r="BF358" i="6" s="1"/>
  <c r="BG358" i="6" s="1"/>
  <c r="BD364" i="6"/>
  <c r="BE364" i="6" s="1"/>
  <c r="BF364" i="6" s="1"/>
  <c r="BG364" i="6" s="1"/>
  <c r="BD375" i="6"/>
  <c r="BE375" i="6" s="1"/>
  <c r="BF375" i="6" s="1"/>
  <c r="BG375" i="6" s="1"/>
  <c r="BD380" i="6"/>
  <c r="BE380" i="6" s="1"/>
  <c r="BF380" i="6" s="1"/>
  <c r="BG380" i="6" s="1"/>
  <c r="BD386" i="6"/>
  <c r="BE386" i="6" s="1"/>
  <c r="BF386" i="6" s="1"/>
  <c r="BG386" i="6" s="1"/>
  <c r="BD392" i="6"/>
  <c r="BE392" i="6" s="1"/>
  <c r="BF392" i="6" s="1"/>
  <c r="BG392" i="6" s="1"/>
  <c r="BD398" i="6"/>
  <c r="BE398" i="6" s="1"/>
  <c r="BF398" i="6" s="1"/>
  <c r="BG398" i="6" s="1"/>
  <c r="BD420" i="6"/>
  <c r="BE420" i="6" s="1"/>
  <c r="BF420" i="6" s="1"/>
  <c r="BG420" i="6" s="1"/>
  <c r="BD426" i="6"/>
  <c r="BE426" i="6" s="1"/>
  <c r="BF426" i="6" s="1"/>
  <c r="BG426" i="6" s="1"/>
  <c r="BD432" i="6"/>
  <c r="BE432" i="6" s="1"/>
  <c r="BF432" i="6" s="1"/>
  <c r="BG432" i="6" s="1"/>
  <c r="BD438" i="6"/>
  <c r="BE438" i="6" s="1"/>
  <c r="BF438" i="6" s="1"/>
  <c r="BG438" i="6" s="1"/>
  <c r="BD450" i="6"/>
  <c r="BE450" i="6" s="1"/>
  <c r="BF450" i="6" s="1"/>
  <c r="BG450" i="6" s="1"/>
  <c r="BD9" i="6"/>
  <c r="BE9" i="6" s="1"/>
  <c r="BD30" i="6"/>
  <c r="BE30" i="6" s="1"/>
  <c r="BD37" i="6"/>
  <c r="BE37" i="6" s="1"/>
  <c r="BD44" i="6"/>
  <c r="BE44" i="6" s="1"/>
  <c r="BF44" i="6" s="1"/>
  <c r="BD51" i="6"/>
  <c r="BE51" i="6" s="1"/>
  <c r="BD58" i="6"/>
  <c r="BE58" i="6" s="1"/>
  <c r="BD65" i="6"/>
  <c r="BE65" i="6" s="1"/>
  <c r="BF65" i="6" s="1"/>
  <c r="BD71" i="6"/>
  <c r="BE71" i="6" s="1"/>
  <c r="BF71" i="6" s="1"/>
  <c r="BD85" i="6"/>
  <c r="BE85" i="6" s="1"/>
  <c r="BF85" i="6" s="1"/>
  <c r="BD92" i="6"/>
  <c r="BE92" i="6" s="1"/>
  <c r="BF92" i="6" s="1"/>
  <c r="BD99" i="6"/>
  <c r="BE99" i="6" s="1"/>
  <c r="BF99" i="6" s="1"/>
  <c r="BG99" i="6" s="1"/>
  <c r="BD106" i="6"/>
  <c r="BE106" i="6" s="1"/>
  <c r="BD113" i="6"/>
  <c r="BE113" i="6" s="1"/>
  <c r="BF113" i="6" s="1"/>
  <c r="BD126" i="6"/>
  <c r="BE126" i="6" s="1"/>
  <c r="BF126" i="6" s="1"/>
  <c r="BD132" i="6"/>
  <c r="BE132" i="6" s="1"/>
  <c r="BF132" i="6" s="1"/>
  <c r="BD139" i="6"/>
  <c r="BE139" i="6" s="1"/>
  <c r="BF139" i="6" s="1"/>
  <c r="BD147" i="6"/>
  <c r="BE147" i="6" s="1"/>
  <c r="BF147" i="6" s="1"/>
  <c r="BD155" i="6"/>
  <c r="BE155" i="6" s="1"/>
  <c r="BF155" i="6" s="1"/>
  <c r="BD163" i="6"/>
  <c r="BE163" i="6" s="1"/>
  <c r="BF163" i="6" s="1"/>
  <c r="BD169" i="6"/>
  <c r="BE169" i="6" s="1"/>
  <c r="BF169" i="6" s="1"/>
  <c r="BD174" i="6"/>
  <c r="BE174" i="6" s="1"/>
  <c r="BF174" i="6" s="1"/>
  <c r="BD180" i="6"/>
  <c r="BE180" i="6" s="1"/>
  <c r="BF180" i="6" s="1"/>
  <c r="BG180" i="6" s="1"/>
  <c r="BD190" i="6"/>
  <c r="BE190" i="6" s="1"/>
  <c r="BF190" i="6" s="1"/>
  <c r="BG190" i="6" s="1"/>
  <c r="BD195" i="6"/>
  <c r="BE195" i="6" s="1"/>
  <c r="BF195" i="6" s="1"/>
  <c r="BD10" i="6"/>
  <c r="BE10" i="6" s="1"/>
  <c r="BF10" i="6" s="1"/>
  <c r="BD17" i="6"/>
  <c r="BE17" i="6" s="1"/>
  <c r="BD23" i="6"/>
  <c r="BE23" i="6" s="1"/>
  <c r="BD31" i="6"/>
  <c r="BE31" i="6" s="1"/>
  <c r="BD38" i="6"/>
  <c r="BE38" i="6" s="1"/>
  <c r="BD45" i="6"/>
  <c r="BE45" i="6" s="1"/>
  <c r="BD52" i="6"/>
  <c r="BE52" i="6" s="1"/>
  <c r="BD59" i="6"/>
  <c r="BE59" i="6" s="1"/>
  <c r="BD66" i="6"/>
  <c r="BE66" i="6" s="1"/>
  <c r="BD72" i="6"/>
  <c r="BE72" i="6" s="1"/>
  <c r="BD79" i="6"/>
  <c r="BE79" i="6" s="1"/>
  <c r="BF79" i="6" s="1"/>
  <c r="BG79" i="6" s="1"/>
  <c r="BD86" i="6"/>
  <c r="BE86" i="6" s="1"/>
  <c r="BF86" i="6" s="1"/>
  <c r="BD93" i="6"/>
  <c r="BE93" i="6" s="1"/>
  <c r="BD100" i="6"/>
  <c r="BE100" i="6" s="1"/>
  <c r="BD107" i="6"/>
  <c r="BE107" i="6" s="1"/>
  <c r="BD114" i="6"/>
  <c r="BE114" i="6" s="1"/>
  <c r="BD119" i="6"/>
  <c r="BE119" i="6" s="1"/>
  <c r="BF119" i="6" s="1"/>
  <c r="BD133" i="6"/>
  <c r="BE133" i="6" s="1"/>
  <c r="BD140" i="6"/>
  <c r="BE140" i="6" s="1"/>
  <c r="BD148" i="6"/>
  <c r="BE148" i="6" s="1"/>
  <c r="BF148" i="6" s="1"/>
  <c r="BD156" i="6"/>
  <c r="BE156" i="6" s="1"/>
  <c r="BD164" i="6"/>
  <c r="BE164" i="6" s="1"/>
  <c r="BD170" i="6"/>
  <c r="BE170" i="6" s="1"/>
  <c r="BF170" i="6" s="1"/>
  <c r="BD175" i="6"/>
  <c r="BE175" i="6" s="1"/>
  <c r="BF175" i="6" s="1"/>
  <c r="BD181" i="6"/>
  <c r="BE181" i="6" s="1"/>
  <c r="BD185" i="6"/>
  <c r="BE185" i="6" s="1"/>
  <c r="BF185" i="6" s="1"/>
  <c r="BD191" i="6"/>
  <c r="BE191" i="6" s="1"/>
  <c r="BD200" i="6"/>
  <c r="BE200" i="6" s="1"/>
  <c r="BF200" i="6" s="1"/>
  <c r="BG200" i="6" s="1"/>
  <c r="BD210" i="6"/>
  <c r="BE210" i="6" s="1"/>
  <c r="BD215" i="6"/>
  <c r="BE215" i="6" s="1"/>
  <c r="BF215" i="6" s="1"/>
  <c r="BG215" i="6" s="1"/>
  <c r="BD230" i="6"/>
  <c r="BE230" i="6" s="1"/>
  <c r="BF230" i="6" s="1"/>
  <c r="BD235" i="6"/>
  <c r="BE235" i="6" s="1"/>
  <c r="BD245" i="6"/>
  <c r="BE245" i="6" s="1"/>
  <c r="BD250" i="6"/>
  <c r="BE250" i="6" s="1"/>
  <c r="BD260" i="6"/>
  <c r="BE260" i="6" s="1"/>
  <c r="BF260" i="6" s="1"/>
  <c r="BG260" i="6" s="1"/>
  <c r="BD265" i="6"/>
  <c r="BE265" i="6" s="1"/>
  <c r="BF265" i="6" s="1"/>
  <c r="BG265" i="6" s="1"/>
  <c r="BD271" i="6"/>
  <c r="BE271" i="6" s="1"/>
  <c r="BD281" i="6"/>
  <c r="BE281" i="6" s="1"/>
  <c r="BD300" i="6"/>
  <c r="BE300" i="6" s="1"/>
  <c r="BF300" i="6" s="1"/>
  <c r="BG300" i="6" s="1"/>
  <c r="BD311" i="6"/>
  <c r="BE311" i="6" s="1"/>
  <c r="BF311" i="6" s="1"/>
  <c r="BG311" i="6" s="1"/>
  <c r="BD316" i="6"/>
  <c r="BE316" i="6" s="1"/>
  <c r="BF316" i="6" s="1"/>
  <c r="BG316" i="6" s="1"/>
  <c r="BD321" i="6"/>
  <c r="BE321" i="6" s="1"/>
  <c r="BF321" i="6" s="1"/>
  <c r="BG321" i="6" s="1"/>
  <c r="BD331" i="6"/>
  <c r="BE331" i="6" s="1"/>
  <c r="BF331" i="6" s="1"/>
  <c r="BG331" i="6" s="1"/>
  <c r="BD336" i="6"/>
  <c r="BE336" i="6" s="1"/>
  <c r="BF336" i="6" s="1"/>
  <c r="BG336" i="6" s="1"/>
  <c r="BD341" i="6"/>
  <c r="BE341" i="6" s="1"/>
  <c r="BF341" i="6" s="1"/>
  <c r="BG341" i="6" s="1"/>
  <c r="BD345" i="6"/>
  <c r="BE345" i="6" s="1"/>
  <c r="BF345" i="6" s="1"/>
  <c r="BG345" i="6" s="1"/>
  <c r="BD355" i="6"/>
  <c r="BE355" i="6" s="1"/>
  <c r="BF355" i="6" s="1"/>
  <c r="BG355" i="6" s="1"/>
  <c r="BD359" i="6"/>
  <c r="BE359" i="6" s="1"/>
  <c r="BF359" i="6" s="1"/>
  <c r="BG359" i="6" s="1"/>
  <c r="BD365" i="6"/>
  <c r="BE365" i="6" s="1"/>
  <c r="BF365" i="6" s="1"/>
  <c r="BG365" i="6" s="1"/>
  <c r="BD376" i="6"/>
  <c r="BE376" i="6" s="1"/>
  <c r="BF376" i="6" s="1"/>
  <c r="BG376" i="6" s="1"/>
  <c r="BD382" i="6"/>
  <c r="BE382" i="6" s="1"/>
  <c r="BF382" i="6" s="1"/>
  <c r="BG382" i="6" s="1"/>
  <c r="BD387" i="6"/>
  <c r="BE387" i="6" s="1"/>
  <c r="BF387" i="6" s="1"/>
  <c r="BG387" i="6" s="1"/>
  <c r="BD393" i="6"/>
  <c r="BE393" i="6" s="1"/>
  <c r="BF393" i="6" s="1"/>
  <c r="BG393" i="6" s="1"/>
  <c r="BD399" i="6"/>
  <c r="BE399" i="6" s="1"/>
  <c r="BF399" i="6" s="1"/>
  <c r="BG399" i="6" s="1"/>
  <c r="BD404" i="6"/>
  <c r="BE404" i="6" s="1"/>
  <c r="BF404" i="6" s="1"/>
  <c r="BG404" i="6" s="1"/>
  <c r="BD410" i="6"/>
  <c r="BE410" i="6" s="1"/>
  <c r="BF410" i="6" s="1"/>
  <c r="BG410" i="6" s="1"/>
  <c r="BD416" i="6"/>
  <c r="BE416" i="6" s="1"/>
  <c r="BF416" i="6" s="1"/>
  <c r="BG416" i="6" s="1"/>
  <c r="BD94" i="6"/>
  <c r="BE94" i="6" s="1"/>
  <c r="BD149" i="6"/>
  <c r="BE149" i="6" s="1"/>
  <c r="BF149" i="6" s="1"/>
  <c r="BD196" i="6"/>
  <c r="BE196" i="6" s="1"/>
  <c r="BF196" i="6" s="1"/>
  <c r="BD236" i="6"/>
  <c r="BE236" i="6" s="1"/>
  <c r="BF236" i="6" s="1"/>
  <c r="BG236" i="6" s="1"/>
  <c r="BD276" i="6"/>
  <c r="BE276" i="6" s="1"/>
  <c r="BD295" i="6"/>
  <c r="BE295" i="6" s="1"/>
  <c r="BD315" i="6"/>
  <c r="BE315" i="6" s="1"/>
  <c r="BF315" i="6" s="1"/>
  <c r="BG315" i="6" s="1"/>
  <c r="BD367" i="6"/>
  <c r="BE367" i="6" s="1"/>
  <c r="BF367" i="6" s="1"/>
  <c r="BG367" i="6" s="1"/>
  <c r="BD412" i="6"/>
  <c r="BE412" i="6" s="1"/>
  <c r="BF412" i="6" s="1"/>
  <c r="BG412" i="6" s="1"/>
  <c r="BD427" i="6"/>
  <c r="BE427" i="6" s="1"/>
  <c r="BF427" i="6" s="1"/>
  <c r="BG427" i="6" s="1"/>
  <c r="BD439" i="6"/>
  <c r="BE439" i="6" s="1"/>
  <c r="BF439" i="6" s="1"/>
  <c r="BG439" i="6" s="1"/>
  <c r="BD459" i="6"/>
  <c r="BE459" i="6" s="1"/>
  <c r="BF459" i="6" s="1"/>
  <c r="BG459" i="6" s="1"/>
  <c r="BD466" i="6"/>
  <c r="BE466" i="6" s="1"/>
  <c r="BF466" i="6" s="1"/>
  <c r="BG466" i="6" s="1"/>
  <c r="BD472" i="6"/>
  <c r="BE472" i="6" s="1"/>
  <c r="BF472" i="6" s="1"/>
  <c r="BG472" i="6" s="1"/>
  <c r="BD478" i="6"/>
  <c r="BE478" i="6" s="1"/>
  <c r="BF478" i="6" s="1"/>
  <c r="BG478" i="6" s="1"/>
  <c r="BD484" i="6"/>
  <c r="BE484" i="6" s="1"/>
  <c r="BF484" i="6" s="1"/>
  <c r="BG484" i="6" s="1"/>
  <c r="BD490" i="6"/>
  <c r="BE490" i="6" s="1"/>
  <c r="BF490" i="6" s="1"/>
  <c r="BG490" i="6" s="1"/>
  <c r="BD497" i="6"/>
  <c r="BE497" i="6" s="1"/>
  <c r="BF497" i="6" s="1"/>
  <c r="BG497" i="6" s="1"/>
  <c r="BD504" i="6"/>
  <c r="BE504" i="6" s="1"/>
  <c r="BF504" i="6" s="1"/>
  <c r="BG504" i="6" s="1"/>
  <c r="BD510" i="6"/>
  <c r="BE510" i="6" s="1"/>
  <c r="BF510" i="6" s="1"/>
  <c r="BG510" i="6" s="1"/>
  <c r="BD516" i="6"/>
  <c r="BE516" i="6" s="1"/>
  <c r="BF516" i="6" s="1"/>
  <c r="BG516" i="6" s="1"/>
  <c r="BD522" i="6"/>
  <c r="BE522" i="6" s="1"/>
  <c r="BF522" i="6" s="1"/>
  <c r="BG522" i="6" s="1"/>
  <c r="BD533" i="6"/>
  <c r="BE533" i="6" s="1"/>
  <c r="BF533" i="6" s="1"/>
  <c r="BG533" i="6" s="1"/>
  <c r="BD539" i="6"/>
  <c r="BE539" i="6" s="1"/>
  <c r="BF539" i="6" s="1"/>
  <c r="BG539" i="6" s="1"/>
  <c r="BD543" i="6"/>
  <c r="BE543" i="6" s="1"/>
  <c r="BF543" i="6" s="1"/>
  <c r="BG543" i="6" s="1"/>
  <c r="BD548" i="6"/>
  <c r="BE548" i="6" s="1"/>
  <c r="BF548" i="6" s="1"/>
  <c r="BG548" i="6" s="1"/>
  <c r="BD553" i="6"/>
  <c r="BE553" i="6" s="1"/>
  <c r="BF553" i="6" s="1"/>
  <c r="BG553" i="6" s="1"/>
  <c r="BD563" i="6"/>
  <c r="BE563" i="6" s="1"/>
  <c r="BF563" i="6" s="1"/>
  <c r="BG563" i="6" s="1"/>
  <c r="BD567" i="6"/>
  <c r="BE567" i="6" s="1"/>
  <c r="BF567" i="6" s="1"/>
  <c r="BG567" i="6" s="1"/>
  <c r="BD577" i="6"/>
  <c r="BE577" i="6" s="1"/>
  <c r="BF577" i="6" s="1"/>
  <c r="BG577" i="6" s="1"/>
  <c r="BD585" i="6"/>
  <c r="BE585" i="6" s="1"/>
  <c r="BF585" i="6" s="1"/>
  <c r="BG585" i="6" s="1"/>
  <c r="BD593" i="6"/>
  <c r="BE593" i="6" s="1"/>
  <c r="BF593" i="6" s="1"/>
  <c r="BG593" i="6" s="1"/>
  <c r="BD601" i="6"/>
  <c r="BE601" i="6" s="1"/>
  <c r="BF601" i="6" s="1"/>
  <c r="BG601" i="6" s="1"/>
  <c r="BD609" i="6"/>
  <c r="BE609" i="6" s="1"/>
  <c r="BF609" i="6" s="1"/>
  <c r="BG609" i="6" s="1"/>
  <c r="BD617" i="6"/>
  <c r="BE617" i="6" s="1"/>
  <c r="BF617" i="6" s="1"/>
  <c r="BG617" i="6" s="1"/>
  <c r="BD625" i="6"/>
  <c r="BE625" i="6" s="1"/>
  <c r="BF625" i="6" s="1"/>
  <c r="BG625" i="6" s="1"/>
  <c r="BD633" i="6"/>
  <c r="BE633" i="6" s="1"/>
  <c r="BF633" i="6" s="1"/>
  <c r="BG633" i="6" s="1"/>
  <c r="BD641" i="6"/>
  <c r="BE641" i="6" s="1"/>
  <c r="BF641" i="6" s="1"/>
  <c r="BG641" i="6" s="1"/>
  <c r="BD649" i="6"/>
  <c r="BE649" i="6" s="1"/>
  <c r="BF649" i="6" s="1"/>
  <c r="BG649" i="6" s="1"/>
  <c r="BD657" i="6"/>
  <c r="BE657" i="6" s="1"/>
  <c r="BF657" i="6" s="1"/>
  <c r="BG657" i="6" s="1"/>
  <c r="BD46" i="6"/>
  <c r="BE46" i="6" s="1"/>
  <c r="BD101" i="6"/>
  <c r="BE101" i="6" s="1"/>
  <c r="BD157" i="6"/>
  <c r="BE157" i="6" s="1"/>
  <c r="BF157" i="6" s="1"/>
  <c r="BD220" i="6"/>
  <c r="BE220" i="6" s="1"/>
  <c r="BF220" i="6" s="1"/>
  <c r="BG220" i="6" s="1"/>
  <c r="BD280" i="6"/>
  <c r="BE280" i="6" s="1"/>
  <c r="BF280" i="6" s="1"/>
  <c r="BD299" i="6"/>
  <c r="BE299" i="6" s="1"/>
  <c r="BF299" i="6" s="1"/>
  <c r="BG299" i="6" s="1"/>
  <c r="BD330" i="6"/>
  <c r="BE330" i="6" s="1"/>
  <c r="BF330" i="6" s="1"/>
  <c r="BG330" i="6" s="1"/>
  <c r="BD356" i="6"/>
  <c r="BE356" i="6" s="1"/>
  <c r="BF356" i="6" s="1"/>
  <c r="BG356" i="6" s="1"/>
  <c r="BD370" i="6"/>
  <c r="BE370" i="6" s="1"/>
  <c r="BF370" i="6" s="1"/>
  <c r="BG370" i="6" s="1"/>
  <c r="BD384" i="6"/>
  <c r="BE384" i="6" s="1"/>
  <c r="BF384" i="6" s="1"/>
  <c r="BG384" i="6" s="1"/>
  <c r="BD400" i="6"/>
  <c r="BE400" i="6" s="1"/>
  <c r="BF400" i="6" s="1"/>
  <c r="BG400" i="6" s="1"/>
  <c r="BD415" i="6"/>
  <c r="BE415" i="6" s="1"/>
  <c r="BF415" i="6" s="1"/>
  <c r="BG415" i="6" s="1"/>
  <c r="BD451" i="6"/>
  <c r="BE451" i="6" s="1"/>
  <c r="BF451" i="6" s="1"/>
  <c r="BG451" i="6" s="1"/>
  <c r="BD460" i="6"/>
  <c r="BE460" i="6" s="1"/>
  <c r="BF460" i="6" s="1"/>
  <c r="BG460" i="6" s="1"/>
  <c r="BD479" i="6"/>
  <c r="BE479" i="6" s="1"/>
  <c r="BF479" i="6" s="1"/>
  <c r="BG479" i="6" s="1"/>
  <c r="BD485" i="6"/>
  <c r="BE485" i="6" s="1"/>
  <c r="BF485" i="6" s="1"/>
  <c r="BG485" i="6" s="1"/>
  <c r="BD491" i="6"/>
  <c r="BE491" i="6" s="1"/>
  <c r="BF491" i="6" s="1"/>
  <c r="BG491" i="6" s="1"/>
  <c r="BD511" i="6"/>
  <c r="BE511" i="6" s="1"/>
  <c r="BF511" i="6" s="1"/>
  <c r="BG511" i="6" s="1"/>
  <c r="BD517" i="6"/>
  <c r="BE517" i="6" s="1"/>
  <c r="BF517" i="6" s="1"/>
  <c r="BG517" i="6" s="1"/>
  <c r="BD523" i="6"/>
  <c r="BE523" i="6" s="1"/>
  <c r="BF523" i="6" s="1"/>
  <c r="BG523" i="6" s="1"/>
  <c r="BD534" i="6"/>
  <c r="BE534" i="6" s="1"/>
  <c r="BF534" i="6" s="1"/>
  <c r="BG534" i="6" s="1"/>
  <c r="BD549" i="6"/>
  <c r="BE549" i="6" s="1"/>
  <c r="BF549" i="6" s="1"/>
  <c r="BG549" i="6" s="1"/>
  <c r="BD568" i="6"/>
  <c r="BE568" i="6" s="1"/>
  <c r="BF568" i="6" s="1"/>
  <c r="BG568" i="6" s="1"/>
  <c r="BD53" i="6"/>
  <c r="BE53" i="6" s="1"/>
  <c r="BD108" i="6"/>
  <c r="BE108" i="6" s="1"/>
  <c r="BF108" i="6" s="1"/>
  <c r="BD165" i="6"/>
  <c r="BE165" i="6" s="1"/>
  <c r="BD221" i="6"/>
  <c r="BE221" i="6" s="1"/>
  <c r="BD240" i="6"/>
  <c r="BE240" i="6" s="1"/>
  <c r="BF240" i="6" s="1"/>
  <c r="BG240" i="6" s="1"/>
  <c r="BD261" i="6"/>
  <c r="BE261" i="6" s="1"/>
  <c r="BF261" i="6" s="1"/>
  <c r="BD282" i="6"/>
  <c r="BE282" i="6" s="1"/>
  <c r="BF282" i="6" s="1"/>
  <c r="BG282" i="6" s="1"/>
  <c r="BD318" i="6"/>
  <c r="BE318" i="6" s="1"/>
  <c r="BF318" i="6" s="1"/>
  <c r="BG318" i="6" s="1"/>
  <c r="BD332" i="6"/>
  <c r="BE332" i="6" s="1"/>
  <c r="BF332" i="6" s="1"/>
  <c r="BG332" i="6" s="1"/>
  <c r="BD371" i="6"/>
  <c r="BE371" i="6" s="1"/>
  <c r="BF371" i="6" s="1"/>
  <c r="BG371" i="6" s="1"/>
  <c r="BD401" i="6"/>
  <c r="BE401" i="6" s="1"/>
  <c r="BF401" i="6" s="1"/>
  <c r="BG401" i="6" s="1"/>
  <c r="BD417" i="6"/>
  <c r="BE417" i="6" s="1"/>
  <c r="BF417" i="6" s="1"/>
  <c r="BG417" i="6" s="1"/>
  <c r="BD428" i="6"/>
  <c r="BE428" i="6" s="1"/>
  <c r="BF428" i="6" s="1"/>
  <c r="BG428" i="6" s="1"/>
  <c r="BD440" i="6"/>
  <c r="BE440" i="6" s="1"/>
  <c r="BF440" i="6" s="1"/>
  <c r="BG440" i="6" s="1"/>
  <c r="BD452" i="6"/>
  <c r="BE452" i="6" s="1"/>
  <c r="BF452" i="6" s="1"/>
  <c r="BG452" i="6" s="1"/>
  <c r="BD473" i="6"/>
  <c r="BE473" i="6" s="1"/>
  <c r="BF473" i="6" s="1"/>
  <c r="BG473" i="6" s="1"/>
  <c r="BD480" i="6"/>
  <c r="BE480" i="6" s="1"/>
  <c r="BF480" i="6" s="1"/>
  <c r="BG480" i="6" s="1"/>
  <c r="BD486" i="6"/>
  <c r="BE486" i="6" s="1"/>
  <c r="BF486" i="6" s="1"/>
  <c r="BG486" i="6" s="1"/>
  <c r="BD492" i="6"/>
  <c r="BE492" i="6" s="1"/>
  <c r="BF492" i="6" s="1"/>
  <c r="BG492" i="6" s="1"/>
  <c r="BD498" i="6"/>
  <c r="BE498" i="6" s="1"/>
  <c r="BF498" i="6" s="1"/>
  <c r="BG498" i="6" s="1"/>
  <c r="BD505" i="6"/>
  <c r="BE505" i="6" s="1"/>
  <c r="BF505" i="6" s="1"/>
  <c r="BG505" i="6" s="1"/>
  <c r="BD512" i="6"/>
  <c r="BE512" i="6" s="1"/>
  <c r="BF512" i="6" s="1"/>
  <c r="BG512" i="6" s="1"/>
  <c r="BD518" i="6"/>
  <c r="BE518" i="6" s="1"/>
  <c r="BF518" i="6" s="1"/>
  <c r="BG518" i="6" s="1"/>
  <c r="BD524" i="6"/>
  <c r="BE524" i="6" s="1"/>
  <c r="BF524" i="6" s="1"/>
  <c r="BG524" i="6" s="1"/>
  <c r="BD529" i="6"/>
  <c r="BE529" i="6" s="1"/>
  <c r="BF529" i="6" s="1"/>
  <c r="BG529" i="6" s="1"/>
  <c r="BD535" i="6"/>
  <c r="BE535" i="6" s="1"/>
  <c r="BF535" i="6" s="1"/>
  <c r="BG535" i="6" s="1"/>
  <c r="BD544" i="6"/>
  <c r="BE544" i="6" s="1"/>
  <c r="BF544" i="6" s="1"/>
  <c r="BG544" i="6" s="1"/>
  <c r="BD554" i="6"/>
  <c r="BE554" i="6" s="1"/>
  <c r="BF554" i="6" s="1"/>
  <c r="BG554" i="6" s="1"/>
  <c r="BD559" i="6"/>
  <c r="BE559" i="6" s="1"/>
  <c r="BF559" i="6" s="1"/>
  <c r="BG559" i="6" s="1"/>
  <c r="BD569" i="6"/>
  <c r="BE569" i="6" s="1"/>
  <c r="BF569" i="6" s="1"/>
  <c r="BG569" i="6" s="1"/>
  <c r="BD573" i="6"/>
  <c r="BE573" i="6" s="1"/>
  <c r="BF573" i="6" s="1"/>
  <c r="BG573" i="6" s="1"/>
  <c r="BD578" i="6"/>
  <c r="BE578" i="6" s="1"/>
  <c r="BF578" i="6" s="1"/>
  <c r="BG578" i="6" s="1"/>
  <c r="BD581" i="6"/>
  <c r="BE581" i="6" s="1"/>
  <c r="BF581" i="6" s="1"/>
  <c r="BG581" i="6" s="1"/>
  <c r="BD586" i="6"/>
  <c r="BE586" i="6" s="1"/>
  <c r="BF586" i="6" s="1"/>
  <c r="BG586" i="6" s="1"/>
  <c r="BD589" i="6"/>
  <c r="BE589" i="6" s="1"/>
  <c r="BF589" i="6" s="1"/>
  <c r="BG589" i="6" s="1"/>
  <c r="BD594" i="6"/>
  <c r="BE594" i="6" s="1"/>
  <c r="BF594" i="6" s="1"/>
  <c r="BG594" i="6" s="1"/>
  <c r="BD597" i="6"/>
  <c r="BE597" i="6" s="1"/>
  <c r="BF597" i="6" s="1"/>
  <c r="BG597" i="6" s="1"/>
  <c r="BD602" i="6"/>
  <c r="BE602" i="6" s="1"/>
  <c r="BF602" i="6" s="1"/>
  <c r="BG602" i="6" s="1"/>
  <c r="BD605" i="6"/>
  <c r="BE605" i="6" s="1"/>
  <c r="BF605" i="6" s="1"/>
  <c r="BG605" i="6" s="1"/>
  <c r="BD610" i="6"/>
  <c r="BE610" i="6" s="1"/>
  <c r="BF610" i="6" s="1"/>
  <c r="BG610" i="6" s="1"/>
  <c r="BD613" i="6"/>
  <c r="BE613" i="6" s="1"/>
  <c r="BF613" i="6" s="1"/>
  <c r="BG613" i="6" s="1"/>
  <c r="BD618" i="6"/>
  <c r="BE618" i="6" s="1"/>
  <c r="BF618" i="6" s="1"/>
  <c r="BG618" i="6" s="1"/>
  <c r="BD621" i="6"/>
  <c r="BE621" i="6" s="1"/>
  <c r="BF621" i="6" s="1"/>
  <c r="BG621" i="6" s="1"/>
  <c r="BD626" i="6"/>
  <c r="BE626" i="6" s="1"/>
  <c r="BF626" i="6" s="1"/>
  <c r="BG626" i="6" s="1"/>
  <c r="BD629" i="6"/>
  <c r="BE629" i="6" s="1"/>
  <c r="BF629" i="6" s="1"/>
  <c r="BG629" i="6" s="1"/>
  <c r="BD60" i="6"/>
  <c r="BE60" i="6" s="1"/>
  <c r="BF60" i="6" s="1"/>
  <c r="BD205" i="6"/>
  <c r="BE205" i="6" s="1"/>
  <c r="BF205" i="6" s="1"/>
  <c r="BD224" i="6"/>
  <c r="BE224" i="6" s="1"/>
  <c r="BF224" i="6" s="1"/>
  <c r="BD244" i="6"/>
  <c r="BE244" i="6" s="1"/>
  <c r="BF244" i="6" s="1"/>
  <c r="BG244" i="6" s="1"/>
  <c r="BD287" i="6"/>
  <c r="BE287" i="6" s="1"/>
  <c r="BF287" i="6" s="1"/>
  <c r="BG287" i="6" s="1"/>
  <c r="BD305" i="6"/>
  <c r="BE305" i="6" s="1"/>
  <c r="BF305" i="6" s="1"/>
  <c r="BG305" i="6" s="1"/>
  <c r="BD333" i="6"/>
  <c r="BE333" i="6" s="1"/>
  <c r="BF333" i="6" s="1"/>
  <c r="BG333" i="6" s="1"/>
  <c r="BD346" i="6"/>
  <c r="BE346" i="6" s="1"/>
  <c r="BF346" i="6" s="1"/>
  <c r="BG346" i="6" s="1"/>
  <c r="BD373" i="6"/>
  <c r="BE373" i="6" s="1"/>
  <c r="BF373" i="6" s="1"/>
  <c r="BG373" i="6" s="1"/>
  <c r="BD388" i="6"/>
  <c r="BE388" i="6" s="1"/>
  <c r="BF388" i="6" s="1"/>
  <c r="BG388" i="6" s="1"/>
  <c r="BD403" i="6"/>
  <c r="BE403" i="6" s="1"/>
  <c r="BF403" i="6" s="1"/>
  <c r="BG403" i="6" s="1"/>
  <c r="BD418" i="6"/>
  <c r="BE418" i="6" s="1"/>
  <c r="BF418" i="6" s="1"/>
  <c r="BG418" i="6" s="1"/>
  <c r="BD430" i="6"/>
  <c r="BE430" i="6" s="1"/>
  <c r="BF430" i="6" s="1"/>
  <c r="BG430" i="6" s="1"/>
  <c r="BD441" i="6"/>
  <c r="BE441" i="6" s="1"/>
  <c r="BF441" i="6" s="1"/>
  <c r="BG441" i="6" s="1"/>
  <c r="BD454" i="6"/>
  <c r="BE454" i="6" s="1"/>
  <c r="BF454" i="6" s="1"/>
  <c r="BG454" i="6" s="1"/>
  <c r="BD461" i="6"/>
  <c r="BE461" i="6" s="1"/>
  <c r="BF461" i="6" s="1"/>
  <c r="BG461" i="6" s="1"/>
  <c r="BD467" i="6"/>
  <c r="BE467" i="6" s="1"/>
  <c r="BF467" i="6" s="1"/>
  <c r="BG467" i="6" s="1"/>
  <c r="BD487" i="6"/>
  <c r="BE487" i="6" s="1"/>
  <c r="BF487" i="6" s="1"/>
  <c r="BG487" i="6" s="1"/>
  <c r="BD493" i="6"/>
  <c r="BE493" i="6" s="1"/>
  <c r="BF493" i="6" s="1"/>
  <c r="BG493" i="6" s="1"/>
  <c r="BD499" i="6"/>
  <c r="BE499" i="6" s="1"/>
  <c r="BF499" i="6" s="1"/>
  <c r="BG499" i="6" s="1"/>
  <c r="BD519" i="6"/>
  <c r="BE519" i="6" s="1"/>
  <c r="BF519" i="6" s="1"/>
  <c r="BG519" i="6" s="1"/>
  <c r="BD525" i="6"/>
  <c r="BE525" i="6" s="1"/>
  <c r="BF525" i="6" s="1"/>
  <c r="BG525" i="6" s="1"/>
  <c r="BD536" i="6"/>
  <c r="BE536" i="6" s="1"/>
  <c r="BF536" i="6" s="1"/>
  <c r="BG536" i="6" s="1"/>
  <c r="BD540" i="6"/>
  <c r="BE540" i="6" s="1"/>
  <c r="BF540" i="6" s="1"/>
  <c r="BG540" i="6" s="1"/>
  <c r="BD545" i="6"/>
  <c r="BE545" i="6" s="1"/>
  <c r="BF545" i="6" s="1"/>
  <c r="BG545" i="6" s="1"/>
  <c r="BD555" i="6"/>
  <c r="BE555" i="6" s="1"/>
  <c r="BF555" i="6" s="1"/>
  <c r="BG555" i="6" s="1"/>
  <c r="BD560" i="6"/>
  <c r="BE560" i="6" s="1"/>
  <c r="BF560" i="6" s="1"/>
  <c r="BG560" i="6" s="1"/>
  <c r="BD564" i="6"/>
  <c r="BE564" i="6" s="1"/>
  <c r="BF564" i="6" s="1"/>
  <c r="BG564" i="6" s="1"/>
  <c r="BD574" i="6"/>
  <c r="BE574" i="6" s="1"/>
  <c r="BF574" i="6" s="1"/>
  <c r="BG574" i="6" s="1"/>
  <c r="BD590" i="6"/>
  <c r="BE590" i="6" s="1"/>
  <c r="BF590" i="6" s="1"/>
  <c r="BG590" i="6" s="1"/>
  <c r="BD606" i="6"/>
  <c r="BE606" i="6" s="1"/>
  <c r="BF606" i="6" s="1"/>
  <c r="BG606" i="6" s="1"/>
  <c r="BD622" i="6"/>
  <c r="BE622" i="6" s="1"/>
  <c r="BF622" i="6" s="1"/>
  <c r="BG622" i="6" s="1"/>
  <c r="BD638" i="6"/>
  <c r="BE638" i="6" s="1"/>
  <c r="BF638" i="6" s="1"/>
  <c r="BG638" i="6" s="1"/>
  <c r="BD11" i="6"/>
  <c r="BE11" i="6" s="1"/>
  <c r="BD120" i="6"/>
  <c r="BE120" i="6" s="1"/>
  <c r="BF120" i="6" s="1"/>
  <c r="BD176" i="6"/>
  <c r="BE176" i="6" s="1"/>
  <c r="BF176" i="6" s="1"/>
  <c r="BD206" i="6"/>
  <c r="BE206" i="6" s="1"/>
  <c r="BD225" i="6"/>
  <c r="BE225" i="6" s="1"/>
  <c r="BD246" i="6"/>
  <c r="BE246" i="6" s="1"/>
  <c r="BF246" i="6" s="1"/>
  <c r="BD266" i="6"/>
  <c r="BE266" i="6" s="1"/>
  <c r="BF266" i="6" s="1"/>
  <c r="BG266" i="6" s="1"/>
  <c r="BD306" i="6"/>
  <c r="BE306" i="6" s="1"/>
  <c r="BF306" i="6" s="1"/>
  <c r="BG306" i="6" s="1"/>
  <c r="BD348" i="6"/>
  <c r="BE348" i="6" s="1"/>
  <c r="BF348" i="6" s="1"/>
  <c r="BG348" i="6" s="1"/>
  <c r="BD360" i="6"/>
  <c r="BE360" i="6" s="1"/>
  <c r="BF360" i="6" s="1"/>
  <c r="BG360" i="6" s="1"/>
  <c r="BD390" i="6"/>
  <c r="BE390" i="6" s="1"/>
  <c r="BF390" i="6" s="1"/>
  <c r="BG390" i="6" s="1"/>
  <c r="BD405" i="6"/>
  <c r="BE405" i="6" s="1"/>
  <c r="BF405" i="6" s="1"/>
  <c r="BG405" i="6" s="1"/>
  <c r="BD421" i="6"/>
  <c r="BE421" i="6" s="1"/>
  <c r="BF421" i="6" s="1"/>
  <c r="BG421" i="6" s="1"/>
  <c r="BD433" i="6"/>
  <c r="BE433" i="6" s="1"/>
  <c r="BF433" i="6" s="1"/>
  <c r="BG433" i="6" s="1"/>
  <c r="BD444" i="6"/>
  <c r="BE444" i="6" s="1"/>
  <c r="BF444" i="6" s="1"/>
  <c r="BG444" i="6" s="1"/>
  <c r="BD462" i="6"/>
  <c r="BE462" i="6" s="1"/>
  <c r="BF462" i="6" s="1"/>
  <c r="BG462" i="6" s="1"/>
  <c r="BD468" i="6"/>
  <c r="BE468" i="6" s="1"/>
  <c r="BF468" i="6" s="1"/>
  <c r="BG468" i="6" s="1"/>
  <c r="BD474" i="6"/>
  <c r="BE474" i="6" s="1"/>
  <c r="BF474" i="6" s="1"/>
  <c r="BG474" i="6" s="1"/>
  <c r="BD481" i="6"/>
  <c r="BE481" i="6" s="1"/>
  <c r="BF481" i="6" s="1"/>
  <c r="BG481" i="6" s="1"/>
  <c r="BD488" i="6"/>
  <c r="BE488" i="6" s="1"/>
  <c r="BF488" i="6" s="1"/>
  <c r="BG488" i="6" s="1"/>
  <c r="BD494" i="6"/>
  <c r="BE494" i="6" s="1"/>
  <c r="BF494" i="6" s="1"/>
  <c r="BG494" i="6" s="1"/>
  <c r="BD500" i="6"/>
  <c r="BE500" i="6" s="1"/>
  <c r="BF500" i="6" s="1"/>
  <c r="BG500" i="6" s="1"/>
  <c r="BD506" i="6"/>
  <c r="BE506" i="6" s="1"/>
  <c r="BF506" i="6" s="1"/>
  <c r="BG506" i="6" s="1"/>
  <c r="BD513" i="6"/>
  <c r="BE513" i="6" s="1"/>
  <c r="BF513" i="6" s="1"/>
  <c r="BG513" i="6" s="1"/>
  <c r="BD520" i="6"/>
  <c r="BE520" i="6" s="1"/>
  <c r="BF520" i="6" s="1"/>
  <c r="BG520" i="6" s="1"/>
  <c r="BD526" i="6"/>
  <c r="BE526" i="6" s="1"/>
  <c r="BF526" i="6" s="1"/>
  <c r="BG526" i="6" s="1"/>
  <c r="BD530" i="6"/>
  <c r="BE530" i="6" s="1"/>
  <c r="BF530" i="6" s="1"/>
  <c r="BG530" i="6" s="1"/>
  <c r="BD541" i="6"/>
  <c r="BE541" i="6" s="1"/>
  <c r="BF541" i="6" s="1"/>
  <c r="BG541" i="6" s="1"/>
  <c r="BD546" i="6"/>
  <c r="BE546" i="6" s="1"/>
  <c r="BF546" i="6" s="1"/>
  <c r="BG546" i="6" s="1"/>
  <c r="BD550" i="6"/>
  <c r="BE550" i="6" s="1"/>
  <c r="BF550" i="6" s="1"/>
  <c r="BG550" i="6" s="1"/>
  <c r="BD556" i="6"/>
  <c r="BE556" i="6" s="1"/>
  <c r="BF556" i="6" s="1"/>
  <c r="BG556" i="6" s="1"/>
  <c r="BD561" i="6"/>
  <c r="BE561" i="6" s="1"/>
  <c r="BF561" i="6" s="1"/>
  <c r="BG561" i="6" s="1"/>
  <c r="BD565" i="6"/>
  <c r="BE565" i="6" s="1"/>
  <c r="BF565" i="6" s="1"/>
  <c r="BG565" i="6" s="1"/>
  <c r="BD570" i="6"/>
  <c r="BE570" i="6" s="1"/>
  <c r="BF570" i="6" s="1"/>
  <c r="BG570" i="6" s="1"/>
  <c r="BD579" i="6"/>
  <c r="BE579" i="6" s="1"/>
  <c r="BF579" i="6" s="1"/>
  <c r="BG579" i="6" s="1"/>
  <c r="BD587" i="6"/>
  <c r="BE587" i="6" s="1"/>
  <c r="BF587" i="6" s="1"/>
  <c r="BG587" i="6" s="1"/>
  <c r="BD595" i="6"/>
  <c r="BE595" i="6" s="1"/>
  <c r="BF595" i="6" s="1"/>
  <c r="BG595" i="6" s="1"/>
  <c r="BD603" i="6"/>
  <c r="BE603" i="6" s="1"/>
  <c r="BF603" i="6" s="1"/>
  <c r="BG603" i="6" s="1"/>
  <c r="BD611" i="6"/>
  <c r="BE611" i="6" s="1"/>
  <c r="BF611" i="6" s="1"/>
  <c r="BG611" i="6" s="1"/>
  <c r="BD619" i="6"/>
  <c r="BE619" i="6" s="1"/>
  <c r="BF619" i="6" s="1"/>
  <c r="BG619" i="6" s="1"/>
  <c r="BD627" i="6"/>
  <c r="BE627" i="6" s="1"/>
  <c r="BF627" i="6" s="1"/>
  <c r="BG627" i="6" s="1"/>
  <c r="BD635" i="6"/>
  <c r="BE635" i="6" s="1"/>
  <c r="BF635" i="6" s="1"/>
  <c r="BG635" i="6" s="1"/>
  <c r="BD643" i="6"/>
  <c r="BE643" i="6" s="1"/>
  <c r="BF643" i="6" s="1"/>
  <c r="BG643" i="6" s="1"/>
  <c r="BD651" i="6"/>
  <c r="BE651" i="6" s="1"/>
  <c r="BF651" i="6" s="1"/>
  <c r="BG651" i="6" s="1"/>
  <c r="BD659" i="6"/>
  <c r="BE659" i="6" s="1"/>
  <c r="BF659" i="6" s="1"/>
  <c r="BG659" i="6" s="1"/>
  <c r="BD18" i="6"/>
  <c r="BE18" i="6" s="1"/>
  <c r="BF18" i="6" s="1"/>
  <c r="BD73" i="6"/>
  <c r="BE73" i="6" s="1"/>
  <c r="BF73" i="6" s="1"/>
  <c r="BD127" i="6"/>
  <c r="BE127" i="6" s="1"/>
  <c r="BF127" i="6" s="1"/>
  <c r="BD209" i="6"/>
  <c r="BE209" i="6" s="1"/>
  <c r="BF209" i="6" s="1"/>
  <c r="BD249" i="6"/>
  <c r="BE249" i="6" s="1"/>
  <c r="BF249" i="6" s="1"/>
  <c r="BG249" i="6" s="1"/>
  <c r="BD270" i="6"/>
  <c r="BE270" i="6" s="1"/>
  <c r="BF270" i="6" s="1"/>
  <c r="BG270" i="6" s="1"/>
  <c r="BD290" i="6"/>
  <c r="BE290" i="6" s="1"/>
  <c r="BF290" i="6" s="1"/>
  <c r="BG290" i="6" s="1"/>
  <c r="BD323" i="6"/>
  <c r="BE323" i="6" s="1"/>
  <c r="BF323" i="6" s="1"/>
  <c r="BG323" i="6" s="1"/>
  <c r="BD337" i="6"/>
  <c r="BE337" i="6" s="1"/>
  <c r="BF337" i="6" s="1"/>
  <c r="BG337" i="6" s="1"/>
  <c r="BD350" i="6"/>
  <c r="BE350" i="6" s="1"/>
  <c r="BF350" i="6" s="1"/>
  <c r="BG350" i="6" s="1"/>
  <c r="BD361" i="6"/>
  <c r="BE361" i="6" s="1"/>
  <c r="BF361" i="6" s="1"/>
  <c r="BG361" i="6" s="1"/>
  <c r="BD407" i="6"/>
  <c r="BE407" i="6" s="1"/>
  <c r="BF407" i="6" s="1"/>
  <c r="BG407" i="6" s="1"/>
  <c r="BD422" i="6"/>
  <c r="BE422" i="6" s="1"/>
  <c r="BF422" i="6" s="1"/>
  <c r="BG422" i="6" s="1"/>
  <c r="BD445" i="6"/>
  <c r="BE445" i="6" s="1"/>
  <c r="BF445" i="6" s="1"/>
  <c r="BG445" i="6" s="1"/>
  <c r="BD456" i="6"/>
  <c r="BE456" i="6" s="1"/>
  <c r="BF456" i="6" s="1"/>
  <c r="BG456" i="6" s="1"/>
  <c r="BD463" i="6"/>
  <c r="BE463" i="6" s="1"/>
  <c r="BF463" i="6" s="1"/>
  <c r="BG463" i="6" s="1"/>
  <c r="BD469" i="6"/>
  <c r="BE469" i="6" s="1"/>
  <c r="BF469" i="6" s="1"/>
  <c r="BG469" i="6" s="1"/>
  <c r="BD475" i="6"/>
  <c r="BE475" i="6" s="1"/>
  <c r="BF475" i="6" s="1"/>
  <c r="BG475" i="6" s="1"/>
  <c r="BD495" i="6"/>
  <c r="BE495" i="6" s="1"/>
  <c r="BF495" i="6" s="1"/>
  <c r="BG495" i="6" s="1"/>
  <c r="BD501" i="6"/>
  <c r="BE501" i="6" s="1"/>
  <c r="BF501" i="6" s="1"/>
  <c r="BG501" i="6" s="1"/>
  <c r="BD507" i="6"/>
  <c r="BE507" i="6" s="1"/>
  <c r="BF507" i="6" s="1"/>
  <c r="BG507" i="6" s="1"/>
  <c r="BD537" i="6"/>
  <c r="BE537" i="6" s="1"/>
  <c r="BF537" i="6" s="1"/>
  <c r="BG537" i="6" s="1"/>
  <c r="BD542" i="6"/>
  <c r="BE542" i="6" s="1"/>
  <c r="BF542" i="6" s="1"/>
  <c r="BG542" i="6" s="1"/>
  <c r="BD551" i="6"/>
  <c r="BE551" i="6" s="1"/>
  <c r="BF551" i="6" s="1"/>
  <c r="BG551" i="6" s="1"/>
  <c r="BD582" i="6"/>
  <c r="BE582" i="6" s="1"/>
  <c r="BF582" i="6" s="1"/>
  <c r="BG582" i="6" s="1"/>
  <c r="BD598" i="6"/>
  <c r="BE598" i="6" s="1"/>
  <c r="BF598" i="6" s="1"/>
  <c r="BG598" i="6" s="1"/>
  <c r="BD614" i="6"/>
  <c r="BE614" i="6" s="1"/>
  <c r="BF614" i="6" s="1"/>
  <c r="BG614" i="6" s="1"/>
  <c r="BD630" i="6"/>
  <c r="BE630" i="6" s="1"/>
  <c r="BF630" i="6" s="1"/>
  <c r="BG630" i="6" s="1"/>
  <c r="BD646" i="6"/>
  <c r="BE646" i="6" s="1"/>
  <c r="BF646" i="6" s="1"/>
  <c r="BG646" i="6" s="1"/>
  <c r="BD662" i="6"/>
  <c r="BE662" i="6" s="1"/>
  <c r="BF662" i="6" s="1"/>
  <c r="BG662" i="6" s="1"/>
  <c r="BD678" i="6"/>
  <c r="BE678" i="6" s="1"/>
  <c r="BF678" i="6" s="1"/>
  <c r="BG678" i="6" s="1"/>
  <c r="BD694" i="6"/>
  <c r="BE694" i="6" s="1"/>
  <c r="BF694" i="6" s="1"/>
  <c r="BG694" i="6" s="1"/>
  <c r="BD710" i="6"/>
  <c r="BE710" i="6" s="1"/>
  <c r="BF710" i="6" s="1"/>
  <c r="BG710" i="6" s="1"/>
  <c r="BD32" i="6"/>
  <c r="BE32" i="6" s="1"/>
  <c r="BD141" i="6"/>
  <c r="BE141" i="6" s="1"/>
  <c r="BF141" i="6" s="1"/>
  <c r="BG141" i="6" s="1"/>
  <c r="BD234" i="6"/>
  <c r="BE234" i="6" s="1"/>
  <c r="BF234" i="6" s="1"/>
  <c r="BG234" i="6" s="1"/>
  <c r="BD255" i="6"/>
  <c r="BE255" i="6" s="1"/>
  <c r="BF255" i="6" s="1"/>
  <c r="BG255" i="6" s="1"/>
  <c r="BD275" i="6"/>
  <c r="BE275" i="6" s="1"/>
  <c r="BF275" i="6" s="1"/>
  <c r="BD294" i="6"/>
  <c r="BE294" i="6" s="1"/>
  <c r="BF294" i="6" s="1"/>
  <c r="BG294" i="6" s="1"/>
  <c r="BD327" i="6"/>
  <c r="BE327" i="6" s="1"/>
  <c r="BF327" i="6" s="1"/>
  <c r="BG327" i="6" s="1"/>
  <c r="BD352" i="6"/>
  <c r="BE352" i="6" s="1"/>
  <c r="BF352" i="6" s="1"/>
  <c r="BG352" i="6" s="1"/>
  <c r="BD366" i="6"/>
  <c r="BE366" i="6" s="1"/>
  <c r="BF366" i="6" s="1"/>
  <c r="BG366" i="6" s="1"/>
  <c r="BD381" i="6"/>
  <c r="BE381" i="6" s="1"/>
  <c r="BF381" i="6" s="1"/>
  <c r="BG381" i="6" s="1"/>
  <c r="BD411" i="6"/>
  <c r="BE411" i="6" s="1"/>
  <c r="BF411" i="6" s="1"/>
  <c r="BG411" i="6" s="1"/>
  <c r="BD424" i="6"/>
  <c r="BE424" i="6" s="1"/>
  <c r="BF424" i="6" s="1"/>
  <c r="BG424" i="6" s="1"/>
  <c r="BD435" i="6"/>
  <c r="BE435" i="6" s="1"/>
  <c r="BF435" i="6" s="1"/>
  <c r="BG435" i="6" s="1"/>
  <c r="BD447" i="6"/>
  <c r="BE447" i="6" s="1"/>
  <c r="BF447" i="6" s="1"/>
  <c r="BG447" i="6" s="1"/>
  <c r="BD458" i="6"/>
  <c r="BE458" i="6" s="1"/>
  <c r="BF458" i="6" s="1"/>
  <c r="BG458" i="6" s="1"/>
  <c r="BD465" i="6"/>
  <c r="BE465" i="6" s="1"/>
  <c r="BF465" i="6" s="1"/>
  <c r="BG465" i="6" s="1"/>
  <c r="BD471" i="6"/>
  <c r="BE471" i="6" s="1"/>
  <c r="BF471" i="6" s="1"/>
  <c r="BG471" i="6" s="1"/>
  <c r="BD477" i="6"/>
  <c r="BE477" i="6" s="1"/>
  <c r="BF477" i="6" s="1"/>
  <c r="BG477" i="6" s="1"/>
  <c r="BD483" i="6"/>
  <c r="BE483" i="6" s="1"/>
  <c r="BF483" i="6" s="1"/>
  <c r="BG483" i="6" s="1"/>
  <c r="BD503" i="6"/>
  <c r="BE503" i="6" s="1"/>
  <c r="BF503" i="6" s="1"/>
  <c r="BG503" i="6" s="1"/>
  <c r="BD509" i="6"/>
  <c r="BE509" i="6" s="1"/>
  <c r="BF509" i="6" s="1"/>
  <c r="BG509" i="6" s="1"/>
  <c r="BD515" i="6"/>
  <c r="BE515" i="6" s="1"/>
  <c r="BF515" i="6" s="1"/>
  <c r="BG515" i="6" s="1"/>
  <c r="BD528" i="6"/>
  <c r="BE528" i="6" s="1"/>
  <c r="BF528" i="6" s="1"/>
  <c r="BG528" i="6" s="1"/>
  <c r="BD532" i="6"/>
  <c r="BE532" i="6" s="1"/>
  <c r="BF532" i="6" s="1"/>
  <c r="BG532" i="6" s="1"/>
  <c r="BD538" i="6"/>
  <c r="BE538" i="6" s="1"/>
  <c r="BF538" i="6" s="1"/>
  <c r="BG538" i="6" s="1"/>
  <c r="BD558" i="6"/>
  <c r="BE558" i="6" s="1"/>
  <c r="BF558" i="6" s="1"/>
  <c r="BG558" i="6" s="1"/>
  <c r="BD566" i="6"/>
  <c r="BE566" i="6" s="1"/>
  <c r="BF566" i="6" s="1"/>
  <c r="BG566" i="6" s="1"/>
  <c r="BD572" i="6"/>
  <c r="BE572" i="6" s="1"/>
  <c r="BF572" i="6" s="1"/>
  <c r="BG572" i="6" s="1"/>
  <c r="BD576" i="6"/>
  <c r="BE576" i="6" s="1"/>
  <c r="BF576" i="6" s="1"/>
  <c r="BG576" i="6" s="1"/>
  <c r="BD580" i="6"/>
  <c r="BE580" i="6" s="1"/>
  <c r="BF580" i="6" s="1"/>
  <c r="BG580" i="6" s="1"/>
  <c r="BD584" i="6"/>
  <c r="BE584" i="6" s="1"/>
  <c r="BF584" i="6" s="1"/>
  <c r="BG584" i="6" s="1"/>
  <c r="BD588" i="6"/>
  <c r="BE588" i="6" s="1"/>
  <c r="BF588" i="6" s="1"/>
  <c r="BG588" i="6" s="1"/>
  <c r="BD592" i="6"/>
  <c r="BE592" i="6" s="1"/>
  <c r="BF592" i="6" s="1"/>
  <c r="BG592" i="6" s="1"/>
  <c r="BD24" i="6"/>
  <c r="BE24" i="6" s="1"/>
  <c r="BF24" i="6" s="1"/>
  <c r="BD291" i="6"/>
  <c r="BE291" i="6" s="1"/>
  <c r="BF291" i="6" s="1"/>
  <c r="BG291" i="6" s="1"/>
  <c r="BD409" i="6"/>
  <c r="BE409" i="6" s="1"/>
  <c r="BF409" i="6" s="1"/>
  <c r="BG409" i="6" s="1"/>
  <c r="BD482" i="6"/>
  <c r="BE482" i="6" s="1"/>
  <c r="BF482" i="6" s="1"/>
  <c r="BG482" i="6" s="1"/>
  <c r="BD531" i="6"/>
  <c r="BE531" i="6" s="1"/>
  <c r="BF531" i="6" s="1"/>
  <c r="BG531" i="6" s="1"/>
  <c r="BD571" i="6"/>
  <c r="BE571" i="6" s="1"/>
  <c r="BF571" i="6" s="1"/>
  <c r="BG571" i="6" s="1"/>
  <c r="BD599" i="6"/>
  <c r="BE599" i="6" s="1"/>
  <c r="BF599" i="6" s="1"/>
  <c r="BG599" i="6" s="1"/>
  <c r="BD615" i="6"/>
  <c r="BE615" i="6" s="1"/>
  <c r="BF615" i="6" s="1"/>
  <c r="BG615" i="6" s="1"/>
  <c r="BD631" i="6"/>
  <c r="BE631" i="6" s="1"/>
  <c r="BF631" i="6" s="1"/>
  <c r="BG631" i="6" s="1"/>
  <c r="BD642" i="6"/>
  <c r="BE642" i="6" s="1"/>
  <c r="BF642" i="6" s="1"/>
  <c r="BG642" i="6" s="1"/>
  <c r="BD650" i="6"/>
  <c r="BE650" i="6" s="1"/>
  <c r="BF650" i="6" s="1"/>
  <c r="BG650" i="6" s="1"/>
  <c r="BD658" i="6"/>
  <c r="BE658" i="6" s="1"/>
  <c r="BF658" i="6" s="1"/>
  <c r="BG658" i="6" s="1"/>
  <c r="BD663" i="6"/>
  <c r="BE663" i="6" s="1"/>
  <c r="BF663" i="6" s="1"/>
  <c r="BG663" i="6" s="1"/>
  <c r="BD679" i="6"/>
  <c r="BE679" i="6" s="1"/>
  <c r="BF679" i="6" s="1"/>
  <c r="BG679" i="6" s="1"/>
  <c r="BD695" i="6"/>
  <c r="BE695" i="6" s="1"/>
  <c r="BF695" i="6" s="1"/>
  <c r="BG695" i="6" s="1"/>
  <c r="BD711" i="6"/>
  <c r="BE711" i="6" s="1"/>
  <c r="BF711" i="6" s="1"/>
  <c r="BG711" i="6" s="1"/>
  <c r="BD735" i="6"/>
  <c r="BE735" i="6" s="1"/>
  <c r="BF735" i="6" s="1"/>
  <c r="BG735" i="6" s="1"/>
  <c r="BD740" i="6"/>
  <c r="BE740" i="6" s="1"/>
  <c r="BF740" i="6" s="1"/>
  <c r="BG740" i="6" s="1"/>
  <c r="BD745" i="6"/>
  <c r="BE745" i="6" s="1"/>
  <c r="BF745" i="6" s="1"/>
  <c r="BG745" i="6" s="1"/>
  <c r="BD773" i="6"/>
  <c r="BE773" i="6" s="1"/>
  <c r="BF773" i="6" s="1"/>
  <c r="BG773" i="6" s="1"/>
  <c r="BD778" i="6"/>
  <c r="BE778" i="6" s="1"/>
  <c r="BF778" i="6" s="1"/>
  <c r="BG778" i="6" s="1"/>
  <c r="BD782" i="6"/>
  <c r="BE782" i="6" s="1"/>
  <c r="BF782" i="6" s="1"/>
  <c r="BG782" i="6" s="1"/>
  <c r="BD791" i="6"/>
  <c r="BE791" i="6" s="1"/>
  <c r="BF791" i="6" s="1"/>
  <c r="BG791" i="6" s="1"/>
  <c r="BD796" i="6"/>
  <c r="BE796" i="6" s="1"/>
  <c r="BF796" i="6" s="1"/>
  <c r="BG796" i="6" s="1"/>
  <c r="BD806" i="6"/>
  <c r="BE806" i="6" s="1"/>
  <c r="BF806" i="6" s="1"/>
  <c r="BG806" i="6" s="1"/>
  <c r="BD811" i="6"/>
  <c r="BE811" i="6" s="1"/>
  <c r="BF811" i="6" s="1"/>
  <c r="BG811" i="6" s="1"/>
  <c r="BD821" i="6"/>
  <c r="BE821" i="6" s="1"/>
  <c r="BF821" i="6" s="1"/>
  <c r="BG821" i="6" s="1"/>
  <c r="BD826" i="6"/>
  <c r="BE826" i="6" s="1"/>
  <c r="BF826" i="6" s="1"/>
  <c r="BG826" i="6" s="1"/>
  <c r="BD836" i="6"/>
  <c r="BE836" i="6" s="1"/>
  <c r="BF836" i="6" s="1"/>
  <c r="BG836" i="6" s="1"/>
  <c r="BD841" i="6"/>
  <c r="BE841" i="6" s="1"/>
  <c r="BF841" i="6" s="1"/>
  <c r="BG841" i="6" s="1"/>
  <c r="BD847" i="6"/>
  <c r="BE847" i="6" s="1"/>
  <c r="BF847" i="6" s="1"/>
  <c r="BG847" i="6" s="1"/>
  <c r="BD856" i="6"/>
  <c r="BE856" i="6" s="1"/>
  <c r="BF856" i="6" s="1"/>
  <c r="BG856" i="6" s="1"/>
  <c r="BD861" i="6"/>
  <c r="BE861" i="6" s="1"/>
  <c r="BF861" i="6" s="1"/>
  <c r="BG861" i="6" s="1"/>
  <c r="BD870" i="6"/>
  <c r="BE870" i="6" s="1"/>
  <c r="BF870" i="6" s="1"/>
  <c r="BG870" i="6" s="1"/>
  <c r="BD875" i="6"/>
  <c r="BE875" i="6" s="1"/>
  <c r="BF875" i="6" s="1"/>
  <c r="BG875" i="6" s="1"/>
  <c r="BD879" i="6"/>
  <c r="BE879" i="6" s="1"/>
  <c r="BF879" i="6" s="1"/>
  <c r="BG879" i="6" s="1"/>
  <c r="BD888" i="6"/>
  <c r="BE888" i="6" s="1"/>
  <c r="BF888" i="6" s="1"/>
  <c r="BG888" i="6" s="1"/>
  <c r="BD893" i="6"/>
  <c r="BE893" i="6" s="1"/>
  <c r="BF893" i="6" s="1"/>
  <c r="BG893" i="6" s="1"/>
  <c r="BD902" i="6"/>
  <c r="BE902" i="6" s="1"/>
  <c r="BF902" i="6" s="1"/>
  <c r="BG902" i="6" s="1"/>
  <c r="BD907" i="6"/>
  <c r="BE907" i="6" s="1"/>
  <c r="BF907" i="6" s="1"/>
  <c r="BG907" i="6" s="1"/>
  <c r="BD911" i="6"/>
  <c r="BE911" i="6" s="1"/>
  <c r="BF911" i="6" s="1"/>
  <c r="BG911" i="6" s="1"/>
  <c r="BD920" i="6"/>
  <c r="BE920" i="6" s="1"/>
  <c r="BF920" i="6" s="1"/>
  <c r="BG920" i="6" s="1"/>
  <c r="BD925" i="6"/>
  <c r="BE925" i="6" s="1"/>
  <c r="BF925" i="6" s="1"/>
  <c r="BG925" i="6" s="1"/>
  <c r="BD934" i="6"/>
  <c r="BE934" i="6" s="1"/>
  <c r="BF934" i="6" s="1"/>
  <c r="BG934" i="6" s="1"/>
  <c r="BD80" i="6"/>
  <c r="BE80" i="6" s="1"/>
  <c r="BF80" i="6" s="1"/>
  <c r="BD312" i="6"/>
  <c r="BE312" i="6" s="1"/>
  <c r="BF312" i="6" s="1"/>
  <c r="BG312" i="6" s="1"/>
  <c r="BD423" i="6"/>
  <c r="BE423" i="6" s="1"/>
  <c r="BF423" i="6" s="1"/>
  <c r="BG423" i="6" s="1"/>
  <c r="BD489" i="6"/>
  <c r="BE489" i="6" s="1"/>
  <c r="BF489" i="6" s="1"/>
  <c r="BG489" i="6" s="1"/>
  <c r="BD575" i="6"/>
  <c r="BE575" i="6" s="1"/>
  <c r="BF575" i="6" s="1"/>
  <c r="BG575" i="6" s="1"/>
  <c r="BD600" i="6"/>
  <c r="BE600" i="6" s="1"/>
  <c r="BF600" i="6" s="1"/>
  <c r="BG600" i="6" s="1"/>
  <c r="BD616" i="6"/>
  <c r="BE616" i="6" s="1"/>
  <c r="BF616" i="6" s="1"/>
  <c r="BG616" i="6" s="1"/>
  <c r="BD632" i="6"/>
  <c r="BE632" i="6" s="1"/>
  <c r="BF632" i="6" s="1"/>
  <c r="BG632" i="6" s="1"/>
  <c r="BD664" i="6"/>
  <c r="BE664" i="6" s="1"/>
  <c r="BF664" i="6" s="1"/>
  <c r="BG664" i="6" s="1"/>
  <c r="BD669" i="6"/>
  <c r="BE669" i="6" s="1"/>
  <c r="BF669" i="6" s="1"/>
  <c r="BG669" i="6" s="1"/>
  <c r="BD675" i="6"/>
  <c r="BE675" i="6" s="1"/>
  <c r="BF675" i="6" s="1"/>
  <c r="BG675" i="6" s="1"/>
  <c r="BD680" i="6"/>
  <c r="BE680" i="6" s="1"/>
  <c r="BF680" i="6" s="1"/>
  <c r="BG680" i="6" s="1"/>
  <c r="BD685" i="6"/>
  <c r="BE685" i="6" s="1"/>
  <c r="BF685" i="6" s="1"/>
  <c r="BG685" i="6" s="1"/>
  <c r="BD691" i="6"/>
  <c r="BE691" i="6" s="1"/>
  <c r="BF691" i="6" s="1"/>
  <c r="BG691" i="6" s="1"/>
  <c r="BD696" i="6"/>
  <c r="BE696" i="6" s="1"/>
  <c r="BF696" i="6" s="1"/>
  <c r="BG696" i="6" s="1"/>
  <c r="BD701" i="6"/>
  <c r="BE701" i="6" s="1"/>
  <c r="BF701" i="6" s="1"/>
  <c r="BG701" i="6" s="1"/>
  <c r="BD707" i="6"/>
  <c r="BE707" i="6" s="1"/>
  <c r="BF707" i="6" s="1"/>
  <c r="BG707" i="6" s="1"/>
  <c r="BD712" i="6"/>
  <c r="BE712" i="6" s="1"/>
  <c r="BF712" i="6" s="1"/>
  <c r="BG712" i="6" s="1"/>
  <c r="BD717" i="6"/>
  <c r="BE717" i="6" s="1"/>
  <c r="BF717" i="6" s="1"/>
  <c r="BG717" i="6" s="1"/>
  <c r="BD723" i="6"/>
  <c r="BE723" i="6" s="1"/>
  <c r="BF723" i="6" s="1"/>
  <c r="BG723" i="6" s="1"/>
  <c r="BD726" i="6"/>
  <c r="BE726" i="6" s="1"/>
  <c r="BF726" i="6" s="1"/>
  <c r="BG726" i="6" s="1"/>
  <c r="BD736" i="6"/>
  <c r="BE736" i="6" s="1"/>
  <c r="BF736" i="6" s="1"/>
  <c r="BG736" i="6" s="1"/>
  <c r="BD746" i="6"/>
  <c r="BE746" i="6" s="1"/>
  <c r="BF746" i="6" s="1"/>
  <c r="BG746" i="6" s="1"/>
  <c r="BD749" i="6"/>
  <c r="BE749" i="6" s="1"/>
  <c r="BF749" i="6" s="1"/>
  <c r="BG749" i="6" s="1"/>
  <c r="BD754" i="6"/>
  <c r="BE754" i="6" s="1"/>
  <c r="BF754" i="6" s="1"/>
  <c r="BG754" i="6" s="1"/>
  <c r="BD757" i="6"/>
  <c r="BE757" i="6" s="1"/>
  <c r="BF757" i="6" s="1"/>
  <c r="BG757" i="6" s="1"/>
  <c r="BD762" i="6"/>
  <c r="BE762" i="6" s="1"/>
  <c r="BF762" i="6" s="1"/>
  <c r="BG762" i="6" s="1"/>
  <c r="BD765" i="6"/>
  <c r="BE765" i="6" s="1"/>
  <c r="BF765" i="6" s="1"/>
  <c r="BG765" i="6" s="1"/>
  <c r="BD770" i="6"/>
  <c r="BE770" i="6" s="1"/>
  <c r="BF770" i="6" s="1"/>
  <c r="BG770" i="6" s="1"/>
  <c r="BD788" i="6"/>
  <c r="BE788" i="6" s="1"/>
  <c r="BF788" i="6" s="1"/>
  <c r="BG788" i="6" s="1"/>
  <c r="BD792" i="6"/>
  <c r="BE792" i="6" s="1"/>
  <c r="BF792" i="6" s="1"/>
  <c r="BG792" i="6" s="1"/>
  <c r="BD800" i="6"/>
  <c r="BE800" i="6" s="1"/>
  <c r="BF800" i="6" s="1"/>
  <c r="BG800" i="6" s="1"/>
  <c r="BD812" i="6"/>
  <c r="BE812" i="6" s="1"/>
  <c r="BF812" i="6" s="1"/>
  <c r="BG812" i="6" s="1"/>
  <c r="BD816" i="6"/>
  <c r="BE816" i="6" s="1"/>
  <c r="BF816" i="6" s="1"/>
  <c r="BG816" i="6" s="1"/>
  <c r="BD822" i="6"/>
  <c r="BE822" i="6" s="1"/>
  <c r="BF822" i="6" s="1"/>
  <c r="BG822" i="6" s="1"/>
  <c r="BD827" i="6"/>
  <c r="BE827" i="6" s="1"/>
  <c r="BF827" i="6" s="1"/>
  <c r="BG827" i="6" s="1"/>
  <c r="BD837" i="6"/>
  <c r="BE837" i="6" s="1"/>
  <c r="BF837" i="6" s="1"/>
  <c r="BG837" i="6" s="1"/>
  <c r="BD842" i="6"/>
  <c r="BE842" i="6" s="1"/>
  <c r="BF842" i="6" s="1"/>
  <c r="BG842" i="6" s="1"/>
  <c r="BD852" i="6"/>
  <c r="BE852" i="6" s="1"/>
  <c r="BF852" i="6" s="1"/>
  <c r="BG852" i="6" s="1"/>
  <c r="BD865" i="6"/>
  <c r="BE865" i="6" s="1"/>
  <c r="BF865" i="6" s="1"/>
  <c r="BG865" i="6" s="1"/>
  <c r="BD884" i="6"/>
  <c r="BE884" i="6" s="1"/>
  <c r="BF884" i="6" s="1"/>
  <c r="BG884" i="6" s="1"/>
  <c r="BD897" i="6"/>
  <c r="BE897" i="6" s="1"/>
  <c r="BF897" i="6" s="1"/>
  <c r="BG897" i="6" s="1"/>
  <c r="BD916" i="6"/>
  <c r="BE916" i="6" s="1"/>
  <c r="BF916" i="6" s="1"/>
  <c r="BG916" i="6" s="1"/>
  <c r="BD929" i="6"/>
  <c r="BE929" i="6" s="1"/>
  <c r="BF929" i="6" s="1"/>
  <c r="BG929" i="6" s="1"/>
  <c r="BD948" i="6"/>
  <c r="BE948" i="6" s="1"/>
  <c r="BF948" i="6" s="1"/>
  <c r="BG948" i="6" s="1"/>
  <c r="BD969" i="6"/>
  <c r="BE969" i="6" s="1"/>
  <c r="BF969" i="6" s="1"/>
  <c r="BG969" i="6" s="1"/>
  <c r="BD977" i="6"/>
  <c r="BE977" i="6" s="1"/>
  <c r="BF977" i="6" s="1"/>
  <c r="BG977" i="6" s="1"/>
  <c r="BD985" i="6"/>
  <c r="BE985" i="6" s="1"/>
  <c r="BF985" i="6" s="1"/>
  <c r="BG985" i="6" s="1"/>
  <c r="BD993" i="6"/>
  <c r="BE993" i="6" s="1"/>
  <c r="BF993" i="6" s="1"/>
  <c r="BG993" i="6" s="1"/>
  <c r="BD1001" i="6"/>
  <c r="BE1001" i="6" s="1"/>
  <c r="BF1001" i="6" s="1"/>
  <c r="BG1001" i="6" s="1"/>
  <c r="BD1012" i="6"/>
  <c r="BE1012" i="6" s="1"/>
  <c r="BF1012" i="6" s="1"/>
  <c r="BG1012" i="6" s="1"/>
  <c r="BD1017" i="6"/>
  <c r="BE1017" i="6" s="1"/>
  <c r="BF1017" i="6" s="1"/>
  <c r="BG1017" i="6" s="1"/>
  <c r="BD1039" i="6"/>
  <c r="BE1039" i="6" s="1"/>
  <c r="BF1039" i="6" s="1"/>
  <c r="BG1039" i="6" s="1"/>
  <c r="BD134" i="6"/>
  <c r="BE134" i="6" s="1"/>
  <c r="BF134" i="6" s="1"/>
  <c r="BD326" i="6"/>
  <c r="BE326" i="6" s="1"/>
  <c r="BF326" i="6" s="1"/>
  <c r="BG326" i="6" s="1"/>
  <c r="BD434" i="6"/>
  <c r="BE434" i="6" s="1"/>
  <c r="BF434" i="6" s="1"/>
  <c r="BG434" i="6" s="1"/>
  <c r="BD496" i="6"/>
  <c r="BE496" i="6" s="1"/>
  <c r="BF496" i="6" s="1"/>
  <c r="BG496" i="6" s="1"/>
  <c r="BD634" i="6"/>
  <c r="BE634" i="6" s="1"/>
  <c r="BF634" i="6" s="1"/>
  <c r="BG634" i="6" s="1"/>
  <c r="BD665" i="6"/>
  <c r="BE665" i="6" s="1"/>
  <c r="BF665" i="6" s="1"/>
  <c r="BG665" i="6" s="1"/>
  <c r="BD670" i="6"/>
  <c r="BE670" i="6" s="1"/>
  <c r="BF670" i="6" s="1"/>
  <c r="BG670" i="6" s="1"/>
  <c r="BD681" i="6"/>
  <c r="BE681" i="6" s="1"/>
  <c r="BF681" i="6" s="1"/>
  <c r="BG681" i="6" s="1"/>
  <c r="BD686" i="6"/>
  <c r="BE686" i="6" s="1"/>
  <c r="BF686" i="6" s="1"/>
  <c r="BG686" i="6" s="1"/>
  <c r="BD697" i="6"/>
  <c r="BE697" i="6" s="1"/>
  <c r="BF697" i="6" s="1"/>
  <c r="BG697" i="6" s="1"/>
  <c r="BD702" i="6"/>
  <c r="BE702" i="6" s="1"/>
  <c r="BF702" i="6" s="1"/>
  <c r="BG702" i="6" s="1"/>
  <c r="BD713" i="6"/>
  <c r="BE713" i="6" s="1"/>
  <c r="BF713" i="6" s="1"/>
  <c r="BG713" i="6" s="1"/>
  <c r="BD718" i="6"/>
  <c r="BE718" i="6" s="1"/>
  <c r="BF718" i="6" s="1"/>
  <c r="BG718" i="6" s="1"/>
  <c r="BD727" i="6"/>
  <c r="BE727" i="6" s="1"/>
  <c r="BF727" i="6" s="1"/>
  <c r="BG727" i="6" s="1"/>
  <c r="BD732" i="6"/>
  <c r="BE732" i="6" s="1"/>
  <c r="BF732" i="6" s="1"/>
  <c r="BG732" i="6" s="1"/>
  <c r="BD737" i="6"/>
  <c r="BE737" i="6" s="1"/>
  <c r="BF737" i="6" s="1"/>
  <c r="BG737" i="6" s="1"/>
  <c r="BD741" i="6"/>
  <c r="BE741" i="6" s="1"/>
  <c r="BF741" i="6" s="1"/>
  <c r="BG741" i="6" s="1"/>
  <c r="BD750" i="6"/>
  <c r="BE750" i="6" s="1"/>
  <c r="BF750" i="6" s="1"/>
  <c r="BG750" i="6" s="1"/>
  <c r="BD766" i="6"/>
  <c r="BE766" i="6" s="1"/>
  <c r="BF766" i="6" s="1"/>
  <c r="BG766" i="6" s="1"/>
  <c r="BD779" i="6"/>
  <c r="BE779" i="6" s="1"/>
  <c r="BF779" i="6" s="1"/>
  <c r="BG779" i="6" s="1"/>
  <c r="BD793" i="6"/>
  <c r="BE793" i="6" s="1"/>
  <c r="BF793" i="6" s="1"/>
  <c r="BG793" i="6" s="1"/>
  <c r="BD797" i="6"/>
  <c r="BE797" i="6" s="1"/>
  <c r="BF797" i="6" s="1"/>
  <c r="BG797" i="6" s="1"/>
  <c r="BD801" i="6"/>
  <c r="BE801" i="6" s="1"/>
  <c r="BF801" i="6" s="1"/>
  <c r="BG801" i="6" s="1"/>
  <c r="BD807" i="6"/>
  <c r="BE807" i="6" s="1"/>
  <c r="BF807" i="6" s="1"/>
  <c r="BG807" i="6" s="1"/>
  <c r="BD828" i="6"/>
  <c r="BE828" i="6" s="1"/>
  <c r="BF828" i="6" s="1"/>
  <c r="BG828" i="6" s="1"/>
  <c r="BD832" i="6"/>
  <c r="BE832" i="6" s="1"/>
  <c r="BF832" i="6" s="1"/>
  <c r="BG832" i="6" s="1"/>
  <c r="BD838" i="6"/>
  <c r="BE838" i="6" s="1"/>
  <c r="BF838" i="6" s="1"/>
  <c r="BG838" i="6" s="1"/>
  <c r="BD843" i="6"/>
  <c r="BE843" i="6" s="1"/>
  <c r="BF843" i="6" s="1"/>
  <c r="BG843" i="6" s="1"/>
  <c r="BD857" i="6"/>
  <c r="BE857" i="6" s="1"/>
  <c r="BF857" i="6" s="1"/>
  <c r="BG857" i="6" s="1"/>
  <c r="BD866" i="6"/>
  <c r="BE866" i="6" s="1"/>
  <c r="BF866" i="6" s="1"/>
  <c r="BG866" i="6" s="1"/>
  <c r="BD871" i="6"/>
  <c r="BE871" i="6" s="1"/>
  <c r="BF871" i="6" s="1"/>
  <c r="BG871" i="6" s="1"/>
  <c r="BD876" i="6"/>
  <c r="BE876" i="6" s="1"/>
  <c r="BF876" i="6" s="1"/>
  <c r="BG876" i="6" s="1"/>
  <c r="BD889" i="6"/>
  <c r="BE889" i="6" s="1"/>
  <c r="BF889" i="6" s="1"/>
  <c r="BG889" i="6" s="1"/>
  <c r="BD186" i="6"/>
  <c r="BE186" i="6" s="1"/>
  <c r="BF186" i="6" s="1"/>
  <c r="BD338" i="6"/>
  <c r="BE338" i="6" s="1"/>
  <c r="BF338" i="6" s="1"/>
  <c r="BG338" i="6" s="1"/>
  <c r="BD446" i="6"/>
  <c r="BE446" i="6" s="1"/>
  <c r="BF446" i="6" s="1"/>
  <c r="BG446" i="6" s="1"/>
  <c r="BD502" i="6"/>
  <c r="BE502" i="6" s="1"/>
  <c r="BF502" i="6" s="1"/>
  <c r="BG502" i="6" s="1"/>
  <c r="BD547" i="6"/>
  <c r="BE547" i="6" s="1"/>
  <c r="BF547" i="6" s="1"/>
  <c r="BG547" i="6" s="1"/>
  <c r="BD583" i="6"/>
  <c r="BE583" i="6" s="1"/>
  <c r="BF583" i="6" s="1"/>
  <c r="BG583" i="6" s="1"/>
  <c r="BD604" i="6"/>
  <c r="BE604" i="6" s="1"/>
  <c r="BF604" i="6" s="1"/>
  <c r="BG604" i="6" s="1"/>
  <c r="BD620" i="6"/>
  <c r="BE620" i="6" s="1"/>
  <c r="BF620" i="6" s="1"/>
  <c r="BG620" i="6" s="1"/>
  <c r="BD644" i="6"/>
  <c r="BE644" i="6" s="1"/>
  <c r="BF644" i="6" s="1"/>
  <c r="BG644" i="6" s="1"/>
  <c r="BD652" i="6"/>
  <c r="BE652" i="6" s="1"/>
  <c r="BF652" i="6" s="1"/>
  <c r="BG652" i="6" s="1"/>
  <c r="BD660" i="6"/>
  <c r="BE660" i="6" s="1"/>
  <c r="BF660" i="6" s="1"/>
  <c r="BG660" i="6" s="1"/>
  <c r="BD666" i="6"/>
  <c r="BE666" i="6" s="1"/>
  <c r="BF666" i="6" s="1"/>
  <c r="BG666" i="6" s="1"/>
  <c r="BD676" i="6"/>
  <c r="BE676" i="6" s="1"/>
  <c r="BF676" i="6" s="1"/>
  <c r="BG676" i="6" s="1"/>
  <c r="BD682" i="6"/>
  <c r="BE682" i="6" s="1"/>
  <c r="BF682" i="6" s="1"/>
  <c r="BG682" i="6" s="1"/>
  <c r="BD692" i="6"/>
  <c r="BE692" i="6" s="1"/>
  <c r="BF692" i="6" s="1"/>
  <c r="BG692" i="6" s="1"/>
  <c r="BD698" i="6"/>
  <c r="BE698" i="6" s="1"/>
  <c r="BF698" i="6" s="1"/>
  <c r="BG698" i="6" s="1"/>
  <c r="BD708" i="6"/>
  <c r="BE708" i="6" s="1"/>
  <c r="BF708" i="6" s="1"/>
  <c r="BG708" i="6" s="1"/>
  <c r="BD714" i="6"/>
  <c r="BE714" i="6" s="1"/>
  <c r="BF714" i="6" s="1"/>
  <c r="BG714" i="6" s="1"/>
  <c r="BD728" i="6"/>
  <c r="BE728" i="6" s="1"/>
  <c r="BF728" i="6" s="1"/>
  <c r="BG728" i="6" s="1"/>
  <c r="BD738" i="6"/>
  <c r="BE738" i="6" s="1"/>
  <c r="BF738" i="6" s="1"/>
  <c r="BG738" i="6" s="1"/>
  <c r="BD747" i="6"/>
  <c r="BE747" i="6" s="1"/>
  <c r="BF747" i="6" s="1"/>
  <c r="BG747" i="6" s="1"/>
  <c r="BD755" i="6"/>
  <c r="BE755" i="6" s="1"/>
  <c r="BF755" i="6" s="1"/>
  <c r="BG755" i="6" s="1"/>
  <c r="BD763" i="6"/>
  <c r="BE763" i="6" s="1"/>
  <c r="BF763" i="6" s="1"/>
  <c r="BG763" i="6" s="1"/>
  <c r="BD771" i="6"/>
  <c r="BE771" i="6" s="1"/>
  <c r="BF771" i="6" s="1"/>
  <c r="BG771" i="6" s="1"/>
  <c r="BD774" i="6"/>
  <c r="BE774" i="6" s="1"/>
  <c r="BF774" i="6" s="1"/>
  <c r="BG774" i="6" s="1"/>
  <c r="BD783" i="6"/>
  <c r="BE783" i="6" s="1"/>
  <c r="BF783" i="6" s="1"/>
  <c r="BG783" i="6" s="1"/>
  <c r="BD789" i="6"/>
  <c r="BE789" i="6" s="1"/>
  <c r="BF789" i="6" s="1"/>
  <c r="BG789" i="6" s="1"/>
  <c r="BD794" i="6"/>
  <c r="BE794" i="6" s="1"/>
  <c r="BF794" i="6" s="1"/>
  <c r="BG794" i="6" s="1"/>
  <c r="BD802" i="6"/>
  <c r="BE802" i="6" s="1"/>
  <c r="BF802" i="6" s="1"/>
  <c r="BG802" i="6" s="1"/>
  <c r="BD813" i="6"/>
  <c r="BE813" i="6" s="1"/>
  <c r="BF813" i="6" s="1"/>
  <c r="BG813" i="6" s="1"/>
  <c r="BD817" i="6"/>
  <c r="BE817" i="6" s="1"/>
  <c r="BF817" i="6" s="1"/>
  <c r="BG817" i="6" s="1"/>
  <c r="BD823" i="6"/>
  <c r="BE823" i="6" s="1"/>
  <c r="BF823" i="6" s="1"/>
  <c r="BG823" i="6" s="1"/>
  <c r="BD844" i="6"/>
  <c r="BE844" i="6" s="1"/>
  <c r="BF844" i="6" s="1"/>
  <c r="BG844" i="6" s="1"/>
  <c r="BD848" i="6"/>
  <c r="BE848" i="6" s="1"/>
  <c r="BF848" i="6" s="1"/>
  <c r="BG848" i="6" s="1"/>
  <c r="BD853" i="6"/>
  <c r="BE853" i="6" s="1"/>
  <c r="BF853" i="6" s="1"/>
  <c r="BG853" i="6" s="1"/>
  <c r="BD858" i="6"/>
  <c r="BE858" i="6" s="1"/>
  <c r="BF858" i="6" s="1"/>
  <c r="BG858" i="6" s="1"/>
  <c r="BD862" i="6"/>
  <c r="BE862" i="6" s="1"/>
  <c r="BF862" i="6" s="1"/>
  <c r="BG862" i="6" s="1"/>
  <c r="BD867" i="6"/>
  <c r="BE867" i="6" s="1"/>
  <c r="BF867" i="6" s="1"/>
  <c r="BG867" i="6" s="1"/>
  <c r="BD880" i="6"/>
  <c r="BE880" i="6" s="1"/>
  <c r="BF880" i="6" s="1"/>
  <c r="BG880" i="6" s="1"/>
  <c r="BD885" i="6"/>
  <c r="BE885" i="6" s="1"/>
  <c r="BF885" i="6" s="1"/>
  <c r="BG885" i="6" s="1"/>
  <c r="BD890" i="6"/>
  <c r="BE890" i="6" s="1"/>
  <c r="BF890" i="6" s="1"/>
  <c r="BG890" i="6" s="1"/>
  <c r="BD894" i="6"/>
  <c r="BE894" i="6" s="1"/>
  <c r="BF894" i="6" s="1"/>
  <c r="BG894" i="6" s="1"/>
  <c r="BD899" i="6"/>
  <c r="BE899" i="6" s="1"/>
  <c r="BF899" i="6" s="1"/>
  <c r="BG899" i="6" s="1"/>
  <c r="BD912" i="6"/>
  <c r="BE912" i="6" s="1"/>
  <c r="BF912" i="6" s="1"/>
  <c r="BG912" i="6" s="1"/>
  <c r="BD917" i="6"/>
  <c r="BE917" i="6" s="1"/>
  <c r="BF917" i="6" s="1"/>
  <c r="BG917" i="6" s="1"/>
  <c r="BD922" i="6"/>
  <c r="BE922" i="6" s="1"/>
  <c r="BF922" i="6" s="1"/>
  <c r="BG922" i="6" s="1"/>
  <c r="BD926" i="6"/>
  <c r="BE926" i="6" s="1"/>
  <c r="BF926" i="6" s="1"/>
  <c r="BG926" i="6" s="1"/>
  <c r="BD931" i="6"/>
  <c r="BE931" i="6" s="1"/>
  <c r="BF931" i="6" s="1"/>
  <c r="BG931" i="6" s="1"/>
  <c r="BD944" i="6"/>
  <c r="BE944" i="6" s="1"/>
  <c r="BF944" i="6" s="1"/>
  <c r="BG944" i="6" s="1"/>
  <c r="BD949" i="6"/>
  <c r="BE949" i="6" s="1"/>
  <c r="BF949" i="6" s="1"/>
  <c r="BG949" i="6" s="1"/>
  <c r="BD954" i="6"/>
  <c r="BE954" i="6" s="1"/>
  <c r="BF954" i="6" s="1"/>
  <c r="BG954" i="6" s="1"/>
  <c r="BD959" i="6"/>
  <c r="BE959" i="6" s="1"/>
  <c r="BF959" i="6" s="1"/>
  <c r="BG959" i="6" s="1"/>
  <c r="BD963" i="6"/>
  <c r="BE963" i="6" s="1"/>
  <c r="BF963" i="6" s="1"/>
  <c r="BG963" i="6" s="1"/>
  <c r="BD971" i="6"/>
  <c r="BE971" i="6" s="1"/>
  <c r="BF971" i="6" s="1"/>
  <c r="BG971" i="6" s="1"/>
  <c r="BD979" i="6"/>
  <c r="BE979" i="6" s="1"/>
  <c r="BF979" i="6" s="1"/>
  <c r="BG979" i="6" s="1"/>
  <c r="BD211" i="6"/>
  <c r="BE211" i="6" s="1"/>
  <c r="BF211" i="6" s="1"/>
  <c r="BD351" i="6"/>
  <c r="BE351" i="6" s="1"/>
  <c r="BF351" i="6" s="1"/>
  <c r="BG351" i="6" s="1"/>
  <c r="BD457" i="6"/>
  <c r="BE457" i="6" s="1"/>
  <c r="BF457" i="6" s="1"/>
  <c r="BG457" i="6" s="1"/>
  <c r="BD508" i="6"/>
  <c r="BE508" i="6" s="1"/>
  <c r="BF508" i="6" s="1"/>
  <c r="BG508" i="6" s="1"/>
  <c r="BD552" i="6"/>
  <c r="BE552" i="6" s="1"/>
  <c r="BF552" i="6" s="1"/>
  <c r="BG552" i="6" s="1"/>
  <c r="BD607" i="6"/>
  <c r="BE607" i="6" s="1"/>
  <c r="BF607" i="6" s="1"/>
  <c r="BG607" i="6" s="1"/>
  <c r="BD623" i="6"/>
  <c r="BE623" i="6" s="1"/>
  <c r="BF623" i="6" s="1"/>
  <c r="BG623" i="6" s="1"/>
  <c r="BD636" i="6"/>
  <c r="BE636" i="6" s="1"/>
  <c r="BF636" i="6" s="1"/>
  <c r="BG636" i="6" s="1"/>
  <c r="BD645" i="6"/>
  <c r="BE645" i="6" s="1"/>
  <c r="BF645" i="6" s="1"/>
  <c r="BG645" i="6" s="1"/>
  <c r="BD653" i="6"/>
  <c r="BE653" i="6" s="1"/>
  <c r="BF653" i="6" s="1"/>
  <c r="BG653" i="6" s="1"/>
  <c r="BD671" i="6"/>
  <c r="BE671" i="6" s="1"/>
  <c r="BF671" i="6" s="1"/>
  <c r="BG671" i="6" s="1"/>
  <c r="BD687" i="6"/>
  <c r="BE687" i="6" s="1"/>
  <c r="BF687" i="6" s="1"/>
  <c r="BG687" i="6" s="1"/>
  <c r="BD703" i="6"/>
  <c r="BE703" i="6" s="1"/>
  <c r="BF703" i="6" s="1"/>
  <c r="BG703" i="6" s="1"/>
  <c r="BD719" i="6"/>
  <c r="BE719" i="6" s="1"/>
  <c r="BF719" i="6" s="1"/>
  <c r="BG719" i="6" s="1"/>
  <c r="BD724" i="6"/>
  <c r="BE724" i="6" s="1"/>
  <c r="BF724" i="6" s="1"/>
  <c r="BG724" i="6" s="1"/>
  <c r="BD729" i="6"/>
  <c r="BE729" i="6" s="1"/>
  <c r="BF729" i="6" s="1"/>
  <c r="BG729" i="6" s="1"/>
  <c r="BD733" i="6"/>
  <c r="BE733" i="6" s="1"/>
  <c r="BF733" i="6" s="1"/>
  <c r="BG733" i="6" s="1"/>
  <c r="BD758" i="6"/>
  <c r="BE758" i="6" s="1"/>
  <c r="BF758" i="6" s="1"/>
  <c r="BG758" i="6" s="1"/>
  <c r="BD775" i="6"/>
  <c r="BE775" i="6" s="1"/>
  <c r="BF775" i="6" s="1"/>
  <c r="BG775" i="6" s="1"/>
  <c r="BD780" i="6"/>
  <c r="BE780" i="6" s="1"/>
  <c r="BF780" i="6" s="1"/>
  <c r="BG780" i="6" s="1"/>
  <c r="BD784" i="6"/>
  <c r="BE784" i="6" s="1"/>
  <c r="BF784" i="6" s="1"/>
  <c r="BG784" i="6" s="1"/>
  <c r="BD798" i="6"/>
  <c r="BE798" i="6" s="1"/>
  <c r="BF798" i="6" s="1"/>
  <c r="BG798" i="6" s="1"/>
  <c r="BD803" i="6"/>
  <c r="BE803" i="6" s="1"/>
  <c r="BF803" i="6" s="1"/>
  <c r="BG803" i="6" s="1"/>
  <c r="BD808" i="6"/>
  <c r="BE808" i="6" s="1"/>
  <c r="BF808" i="6" s="1"/>
  <c r="BG808" i="6" s="1"/>
  <c r="BD818" i="6"/>
  <c r="BE818" i="6" s="1"/>
  <c r="BF818" i="6" s="1"/>
  <c r="BG818" i="6" s="1"/>
  <c r="BD829" i="6"/>
  <c r="BE829" i="6" s="1"/>
  <c r="BF829" i="6" s="1"/>
  <c r="BG829" i="6" s="1"/>
  <c r="BD833" i="6"/>
  <c r="BE833" i="6" s="1"/>
  <c r="BF833" i="6" s="1"/>
  <c r="BG833" i="6" s="1"/>
  <c r="BD839" i="6"/>
  <c r="BE839" i="6" s="1"/>
  <c r="BF839" i="6" s="1"/>
  <c r="BG839" i="6" s="1"/>
  <c r="BD854" i="6"/>
  <c r="BE854" i="6" s="1"/>
  <c r="BF854" i="6" s="1"/>
  <c r="BG854" i="6" s="1"/>
  <c r="BD859" i="6"/>
  <c r="BE859" i="6" s="1"/>
  <c r="BF859" i="6" s="1"/>
  <c r="BG859" i="6" s="1"/>
  <c r="BD863" i="6"/>
  <c r="BE863" i="6" s="1"/>
  <c r="BF863" i="6" s="1"/>
  <c r="BG863" i="6" s="1"/>
  <c r="BD872" i="6"/>
  <c r="BE872" i="6" s="1"/>
  <c r="BF872" i="6" s="1"/>
  <c r="BG872" i="6" s="1"/>
  <c r="BD877" i="6"/>
  <c r="BE877" i="6" s="1"/>
  <c r="BF877" i="6" s="1"/>
  <c r="BG877" i="6" s="1"/>
  <c r="BD886" i="6"/>
  <c r="BE886" i="6" s="1"/>
  <c r="BF886" i="6" s="1"/>
  <c r="BG886" i="6" s="1"/>
  <c r="BD891" i="6"/>
  <c r="BE891" i="6" s="1"/>
  <c r="BF891" i="6" s="1"/>
  <c r="BG891" i="6" s="1"/>
  <c r="BD895" i="6"/>
  <c r="BE895" i="6" s="1"/>
  <c r="BF895" i="6" s="1"/>
  <c r="BG895" i="6" s="1"/>
  <c r="BD904" i="6"/>
  <c r="BE904" i="6" s="1"/>
  <c r="BF904" i="6" s="1"/>
  <c r="BG904" i="6" s="1"/>
  <c r="BD909" i="6"/>
  <c r="BE909" i="6" s="1"/>
  <c r="BF909" i="6" s="1"/>
  <c r="BG909" i="6" s="1"/>
  <c r="BD918" i="6"/>
  <c r="BE918" i="6" s="1"/>
  <c r="BF918" i="6" s="1"/>
  <c r="BG918" i="6" s="1"/>
  <c r="BD923" i="6"/>
  <c r="BE923" i="6" s="1"/>
  <c r="BF923" i="6" s="1"/>
  <c r="BG923" i="6" s="1"/>
  <c r="BD927" i="6"/>
  <c r="BE927" i="6" s="1"/>
  <c r="BF927" i="6" s="1"/>
  <c r="BG927" i="6" s="1"/>
  <c r="BD936" i="6"/>
  <c r="BE936" i="6" s="1"/>
  <c r="BF936" i="6" s="1"/>
  <c r="BG936" i="6" s="1"/>
  <c r="BD941" i="6"/>
  <c r="BE941" i="6" s="1"/>
  <c r="BF941" i="6" s="1"/>
  <c r="BG941" i="6" s="1"/>
  <c r="BD950" i="6"/>
  <c r="BE950" i="6" s="1"/>
  <c r="BF950" i="6" s="1"/>
  <c r="BG950" i="6" s="1"/>
  <c r="BD955" i="6"/>
  <c r="BE955" i="6" s="1"/>
  <c r="BF955" i="6" s="1"/>
  <c r="BG955" i="6" s="1"/>
  <c r="BD464" i="6"/>
  <c r="BE464" i="6" s="1"/>
  <c r="BF464" i="6" s="1"/>
  <c r="BG464" i="6" s="1"/>
  <c r="BD514" i="6"/>
  <c r="BE514" i="6" s="1"/>
  <c r="BF514" i="6" s="1"/>
  <c r="BG514" i="6" s="1"/>
  <c r="BD557" i="6"/>
  <c r="BE557" i="6" s="1"/>
  <c r="BF557" i="6" s="1"/>
  <c r="BG557" i="6" s="1"/>
  <c r="BD591" i="6"/>
  <c r="BE591" i="6" s="1"/>
  <c r="BF591" i="6" s="1"/>
  <c r="BG591" i="6" s="1"/>
  <c r="BD608" i="6"/>
  <c r="BE608" i="6" s="1"/>
  <c r="BF608" i="6" s="1"/>
  <c r="BG608" i="6" s="1"/>
  <c r="BD624" i="6"/>
  <c r="BE624" i="6" s="1"/>
  <c r="BF624" i="6" s="1"/>
  <c r="BG624" i="6" s="1"/>
  <c r="BD637" i="6"/>
  <c r="BE637" i="6" s="1"/>
  <c r="BF637" i="6" s="1"/>
  <c r="BG637" i="6" s="1"/>
  <c r="BD654" i="6"/>
  <c r="BE654" i="6" s="1"/>
  <c r="BF654" i="6" s="1"/>
  <c r="BG654" i="6" s="1"/>
  <c r="BD661" i="6"/>
  <c r="BE661" i="6" s="1"/>
  <c r="BF661" i="6" s="1"/>
  <c r="BG661" i="6" s="1"/>
  <c r="BD667" i="6"/>
  <c r="BE667" i="6" s="1"/>
  <c r="BF667" i="6" s="1"/>
  <c r="BG667" i="6" s="1"/>
  <c r="BD672" i="6"/>
  <c r="BE672" i="6" s="1"/>
  <c r="BF672" i="6" s="1"/>
  <c r="BG672" i="6" s="1"/>
  <c r="BD677" i="6"/>
  <c r="BE677" i="6" s="1"/>
  <c r="BF677" i="6" s="1"/>
  <c r="BG677" i="6" s="1"/>
  <c r="BD683" i="6"/>
  <c r="BE683" i="6" s="1"/>
  <c r="BF683" i="6" s="1"/>
  <c r="BG683" i="6" s="1"/>
  <c r="BD688" i="6"/>
  <c r="BE688" i="6" s="1"/>
  <c r="BF688" i="6" s="1"/>
  <c r="BG688" i="6" s="1"/>
  <c r="BD693" i="6"/>
  <c r="BE693" i="6" s="1"/>
  <c r="BF693" i="6" s="1"/>
  <c r="BG693" i="6" s="1"/>
  <c r="BD699" i="6"/>
  <c r="BE699" i="6" s="1"/>
  <c r="BF699" i="6" s="1"/>
  <c r="BG699" i="6" s="1"/>
  <c r="BD704" i="6"/>
  <c r="BE704" i="6" s="1"/>
  <c r="BF704" i="6" s="1"/>
  <c r="BG704" i="6" s="1"/>
  <c r="BD709" i="6"/>
  <c r="BE709" i="6" s="1"/>
  <c r="BF709" i="6" s="1"/>
  <c r="BG709" i="6" s="1"/>
  <c r="BD715" i="6"/>
  <c r="BE715" i="6" s="1"/>
  <c r="BF715" i="6" s="1"/>
  <c r="BG715" i="6" s="1"/>
  <c r="BD720" i="6"/>
  <c r="BE720" i="6" s="1"/>
  <c r="BF720" i="6" s="1"/>
  <c r="BG720" i="6" s="1"/>
  <c r="BD730" i="6"/>
  <c r="BE730" i="6" s="1"/>
  <c r="BF730" i="6" s="1"/>
  <c r="BG730" i="6" s="1"/>
  <c r="BD734" i="6"/>
  <c r="BE734" i="6" s="1"/>
  <c r="BF734" i="6" s="1"/>
  <c r="BG734" i="6" s="1"/>
  <c r="BD739" i="6"/>
  <c r="BE739" i="6" s="1"/>
  <c r="BF739" i="6" s="1"/>
  <c r="BG739" i="6" s="1"/>
  <c r="BD742" i="6"/>
  <c r="BE742" i="6" s="1"/>
  <c r="BF742" i="6" s="1"/>
  <c r="BG742" i="6" s="1"/>
  <c r="BD751" i="6"/>
  <c r="BE751" i="6" s="1"/>
  <c r="BF751" i="6" s="1"/>
  <c r="BG751" i="6" s="1"/>
  <c r="BD759" i="6"/>
  <c r="BE759" i="6" s="1"/>
  <c r="BF759" i="6" s="1"/>
  <c r="BG759" i="6" s="1"/>
  <c r="BD767" i="6"/>
  <c r="BE767" i="6" s="1"/>
  <c r="BF767" i="6" s="1"/>
  <c r="BG767" i="6" s="1"/>
  <c r="BD772" i="6"/>
  <c r="BE772" i="6" s="1"/>
  <c r="BF772" i="6" s="1"/>
  <c r="BG772" i="6" s="1"/>
  <c r="BD776" i="6"/>
  <c r="BE776" i="6" s="1"/>
  <c r="BF776" i="6" s="1"/>
  <c r="BG776" i="6" s="1"/>
  <c r="BD785" i="6"/>
  <c r="BE785" i="6" s="1"/>
  <c r="BF785" i="6" s="1"/>
  <c r="BG785" i="6" s="1"/>
  <c r="BD814" i="6"/>
  <c r="BE814" i="6" s="1"/>
  <c r="BF814" i="6" s="1"/>
  <c r="BG814" i="6" s="1"/>
  <c r="BD819" i="6"/>
  <c r="BE819" i="6" s="1"/>
  <c r="BF819" i="6" s="1"/>
  <c r="BG819" i="6" s="1"/>
  <c r="BD824" i="6"/>
  <c r="BE824" i="6" s="1"/>
  <c r="BF824" i="6" s="1"/>
  <c r="BG824" i="6" s="1"/>
  <c r="BD834" i="6"/>
  <c r="BE834" i="6" s="1"/>
  <c r="BF834" i="6" s="1"/>
  <c r="BG834" i="6" s="1"/>
  <c r="BD845" i="6"/>
  <c r="BE845" i="6" s="1"/>
  <c r="BF845" i="6" s="1"/>
  <c r="BG845" i="6" s="1"/>
  <c r="BD849" i="6"/>
  <c r="BE849" i="6" s="1"/>
  <c r="BF849" i="6" s="1"/>
  <c r="BG849" i="6" s="1"/>
  <c r="BD868" i="6"/>
  <c r="BE868" i="6" s="1"/>
  <c r="BF868" i="6" s="1"/>
  <c r="BG868" i="6" s="1"/>
  <c r="BD881" i="6"/>
  <c r="BE881" i="6" s="1"/>
  <c r="BF881" i="6" s="1"/>
  <c r="BG881" i="6" s="1"/>
  <c r="BD900" i="6"/>
  <c r="BE900" i="6" s="1"/>
  <c r="BF900" i="6" s="1"/>
  <c r="BG900" i="6" s="1"/>
  <c r="BD913" i="6"/>
  <c r="BE913" i="6" s="1"/>
  <c r="BF913" i="6" s="1"/>
  <c r="BG913" i="6" s="1"/>
  <c r="BD932" i="6"/>
  <c r="BE932" i="6" s="1"/>
  <c r="BF932" i="6" s="1"/>
  <c r="BG932" i="6" s="1"/>
  <c r="BD945" i="6"/>
  <c r="BE945" i="6" s="1"/>
  <c r="BF945" i="6" s="1"/>
  <c r="BG945" i="6" s="1"/>
  <c r="BD956" i="6"/>
  <c r="BE956" i="6" s="1"/>
  <c r="BF956" i="6" s="1"/>
  <c r="BG956" i="6" s="1"/>
  <c r="BD965" i="6"/>
  <c r="BE965" i="6" s="1"/>
  <c r="BF965" i="6" s="1"/>
  <c r="BG965" i="6" s="1"/>
  <c r="BD973" i="6"/>
  <c r="BE973" i="6" s="1"/>
  <c r="BF973" i="6" s="1"/>
  <c r="BG973" i="6" s="1"/>
  <c r="BD981" i="6"/>
  <c r="BE981" i="6" s="1"/>
  <c r="BF981" i="6" s="1"/>
  <c r="BG981" i="6" s="1"/>
  <c r="BD989" i="6"/>
  <c r="BE989" i="6" s="1"/>
  <c r="BF989" i="6" s="1"/>
  <c r="BG989" i="6" s="1"/>
  <c r="BD997" i="6"/>
  <c r="BE997" i="6" s="1"/>
  <c r="BF997" i="6" s="1"/>
  <c r="BG997" i="6" s="1"/>
  <c r="BD1005" i="6"/>
  <c r="BE1005" i="6" s="1"/>
  <c r="BF1005" i="6" s="1"/>
  <c r="BG1005" i="6" s="1"/>
  <c r="BD1010" i="6"/>
  <c r="BE1010" i="6" s="1"/>
  <c r="BF1010" i="6" s="1"/>
  <c r="BG1010" i="6" s="1"/>
  <c r="BD1014" i="6"/>
  <c r="BE1014" i="6" s="1"/>
  <c r="BF1014" i="6" s="1"/>
  <c r="BG1014" i="6" s="1"/>
  <c r="BD1021" i="6"/>
  <c r="BE1021" i="6" s="1"/>
  <c r="BF1021" i="6" s="1"/>
  <c r="BG1021" i="6" s="1"/>
  <c r="BD1026" i="6"/>
  <c r="BE1026" i="6" s="1"/>
  <c r="BF1026" i="6" s="1"/>
  <c r="BG1026" i="6" s="1"/>
  <c r="BD394" i="6"/>
  <c r="BE394" i="6" s="1"/>
  <c r="BF394" i="6" s="1"/>
  <c r="BG394" i="6" s="1"/>
  <c r="BD476" i="6"/>
  <c r="BE476" i="6" s="1"/>
  <c r="BF476" i="6" s="1"/>
  <c r="BG476" i="6" s="1"/>
  <c r="BD527" i="6"/>
  <c r="BE527" i="6" s="1"/>
  <c r="BF527" i="6" s="1"/>
  <c r="BG527" i="6" s="1"/>
  <c r="BD596" i="6"/>
  <c r="BE596" i="6" s="1"/>
  <c r="BF596" i="6" s="1"/>
  <c r="BG596" i="6" s="1"/>
  <c r="BD612" i="6"/>
  <c r="BE612" i="6" s="1"/>
  <c r="BF612" i="6" s="1"/>
  <c r="BG612" i="6" s="1"/>
  <c r="BD628" i="6"/>
  <c r="BE628" i="6" s="1"/>
  <c r="BF628" i="6" s="1"/>
  <c r="BG628" i="6" s="1"/>
  <c r="BD640" i="6"/>
  <c r="BE640" i="6" s="1"/>
  <c r="BF640" i="6" s="1"/>
  <c r="BG640" i="6" s="1"/>
  <c r="BD648" i="6"/>
  <c r="BE648" i="6" s="1"/>
  <c r="BF648" i="6" s="1"/>
  <c r="BG648" i="6" s="1"/>
  <c r="BD656" i="6"/>
  <c r="BE656" i="6" s="1"/>
  <c r="BF656" i="6" s="1"/>
  <c r="BG656" i="6" s="1"/>
  <c r="BD668" i="6"/>
  <c r="BE668" i="6" s="1"/>
  <c r="BF668" i="6" s="1"/>
  <c r="BG668" i="6" s="1"/>
  <c r="BD674" i="6"/>
  <c r="BE674" i="6" s="1"/>
  <c r="BF674" i="6" s="1"/>
  <c r="BG674" i="6" s="1"/>
  <c r="BD684" i="6"/>
  <c r="BE684" i="6" s="1"/>
  <c r="BF684" i="6" s="1"/>
  <c r="BG684" i="6" s="1"/>
  <c r="BD690" i="6"/>
  <c r="BE690" i="6" s="1"/>
  <c r="BF690" i="6" s="1"/>
  <c r="BG690" i="6" s="1"/>
  <c r="BD700" i="6"/>
  <c r="BE700" i="6" s="1"/>
  <c r="BF700" i="6" s="1"/>
  <c r="BG700" i="6" s="1"/>
  <c r="BD706" i="6"/>
  <c r="BE706" i="6" s="1"/>
  <c r="BF706" i="6" s="1"/>
  <c r="BG706" i="6" s="1"/>
  <c r="BD716" i="6"/>
  <c r="BE716" i="6" s="1"/>
  <c r="BF716" i="6" s="1"/>
  <c r="BG716" i="6" s="1"/>
  <c r="BD722" i="6"/>
  <c r="BE722" i="6" s="1"/>
  <c r="BF722" i="6" s="1"/>
  <c r="BG722" i="6" s="1"/>
  <c r="BD731" i="6"/>
  <c r="BE731" i="6" s="1"/>
  <c r="BF731" i="6" s="1"/>
  <c r="BG731" i="6" s="1"/>
  <c r="BD744" i="6"/>
  <c r="BE744" i="6" s="1"/>
  <c r="BF744" i="6" s="1"/>
  <c r="BG744" i="6" s="1"/>
  <c r="BD753" i="6"/>
  <c r="BE753" i="6" s="1"/>
  <c r="BF753" i="6" s="1"/>
  <c r="BG753" i="6" s="1"/>
  <c r="BD761" i="6"/>
  <c r="BE761" i="6" s="1"/>
  <c r="BF761" i="6" s="1"/>
  <c r="BG761" i="6" s="1"/>
  <c r="BD769" i="6"/>
  <c r="BE769" i="6" s="1"/>
  <c r="BF769" i="6" s="1"/>
  <c r="BG769" i="6" s="1"/>
  <c r="BD787" i="6"/>
  <c r="BE787" i="6" s="1"/>
  <c r="BF787" i="6" s="1"/>
  <c r="BG787" i="6" s="1"/>
  <c r="BD805" i="6"/>
  <c r="BE805" i="6" s="1"/>
  <c r="BF805" i="6" s="1"/>
  <c r="BG805" i="6" s="1"/>
  <c r="BD810" i="6"/>
  <c r="BE810" i="6" s="1"/>
  <c r="BF810" i="6" s="1"/>
  <c r="BG810" i="6" s="1"/>
  <c r="BD820" i="6"/>
  <c r="BE820" i="6" s="1"/>
  <c r="BF820" i="6" s="1"/>
  <c r="BG820" i="6" s="1"/>
  <c r="BD825" i="6"/>
  <c r="BE825" i="6" s="1"/>
  <c r="BF825" i="6" s="1"/>
  <c r="BG825" i="6" s="1"/>
  <c r="BD831" i="6"/>
  <c r="BE831" i="6" s="1"/>
  <c r="BF831" i="6" s="1"/>
  <c r="BG831" i="6" s="1"/>
  <c r="BD846" i="6"/>
  <c r="BE846" i="6" s="1"/>
  <c r="BF846" i="6" s="1"/>
  <c r="BG846" i="6" s="1"/>
  <c r="BD851" i="6"/>
  <c r="BE851" i="6" s="1"/>
  <c r="BF851" i="6" s="1"/>
  <c r="BG851" i="6" s="1"/>
  <c r="BD864" i="6"/>
  <c r="BE864" i="6" s="1"/>
  <c r="BF864" i="6" s="1"/>
  <c r="BG864" i="6" s="1"/>
  <c r="BD869" i="6"/>
  <c r="BE869" i="6" s="1"/>
  <c r="BF869" i="6" s="1"/>
  <c r="BG869" i="6" s="1"/>
  <c r="BD874" i="6"/>
  <c r="BE874" i="6" s="1"/>
  <c r="BF874" i="6" s="1"/>
  <c r="BG874" i="6" s="1"/>
  <c r="BD878" i="6"/>
  <c r="BE878" i="6" s="1"/>
  <c r="BF878" i="6" s="1"/>
  <c r="BG878" i="6" s="1"/>
  <c r="BD883" i="6"/>
  <c r="BE883" i="6" s="1"/>
  <c r="BF883" i="6" s="1"/>
  <c r="BG883" i="6" s="1"/>
  <c r="BD896" i="6"/>
  <c r="BE896" i="6" s="1"/>
  <c r="BF896" i="6" s="1"/>
  <c r="BG896" i="6" s="1"/>
  <c r="BD901" i="6"/>
  <c r="BE901" i="6" s="1"/>
  <c r="BF901" i="6" s="1"/>
  <c r="BG901" i="6" s="1"/>
  <c r="BD906" i="6"/>
  <c r="BE906" i="6" s="1"/>
  <c r="BF906" i="6" s="1"/>
  <c r="BG906" i="6" s="1"/>
  <c r="BD910" i="6"/>
  <c r="BE910" i="6" s="1"/>
  <c r="BF910" i="6" s="1"/>
  <c r="BG910" i="6" s="1"/>
  <c r="BD915" i="6"/>
  <c r="BE915" i="6" s="1"/>
  <c r="BF915" i="6" s="1"/>
  <c r="BG915" i="6" s="1"/>
  <c r="BD928" i="6"/>
  <c r="BE928" i="6" s="1"/>
  <c r="BF928" i="6" s="1"/>
  <c r="BG928" i="6" s="1"/>
  <c r="BD933" i="6"/>
  <c r="BE933" i="6" s="1"/>
  <c r="BF933" i="6" s="1"/>
  <c r="BG933" i="6" s="1"/>
  <c r="BD938" i="6"/>
  <c r="BE938" i="6" s="1"/>
  <c r="BF938" i="6" s="1"/>
  <c r="BG938" i="6" s="1"/>
  <c r="BD942" i="6"/>
  <c r="BE942" i="6" s="1"/>
  <c r="BF942" i="6" s="1"/>
  <c r="BG942" i="6" s="1"/>
  <c r="BD947" i="6"/>
  <c r="BE947" i="6" s="1"/>
  <c r="BF947" i="6" s="1"/>
  <c r="BG947" i="6" s="1"/>
  <c r="BD957" i="6"/>
  <c r="BE957" i="6" s="1"/>
  <c r="BF957" i="6" s="1"/>
  <c r="BG957" i="6" s="1"/>
  <c r="BD1104" i="6"/>
  <c r="BE1104" i="6" s="1"/>
  <c r="BF1104" i="6" s="1"/>
  <c r="BG1104" i="6" s="1"/>
  <c r="BD1099" i="6"/>
  <c r="BE1099" i="6" s="1"/>
  <c r="BF1099" i="6" s="1"/>
  <c r="BG1099" i="6" s="1"/>
  <c r="BD1084" i="6"/>
  <c r="BE1084" i="6" s="1"/>
  <c r="BF1084" i="6" s="1"/>
  <c r="BG1084" i="6" s="1"/>
  <c r="BD1079" i="6"/>
  <c r="BE1079" i="6" s="1"/>
  <c r="BF1079" i="6" s="1"/>
  <c r="BG1079" i="6" s="1"/>
  <c r="BD1074" i="6"/>
  <c r="BE1074" i="6" s="1"/>
  <c r="BF1074" i="6" s="1"/>
  <c r="BG1074" i="6" s="1"/>
  <c r="BD1064" i="6"/>
  <c r="BE1064" i="6" s="1"/>
  <c r="BF1064" i="6" s="1"/>
  <c r="BG1064" i="6" s="1"/>
  <c r="BD1059" i="6"/>
  <c r="BE1059" i="6" s="1"/>
  <c r="BF1059" i="6" s="1"/>
  <c r="BG1059" i="6" s="1"/>
  <c r="BD1054" i="6"/>
  <c r="BE1054" i="6" s="1"/>
  <c r="BF1054" i="6" s="1"/>
  <c r="BG1054" i="6" s="1"/>
  <c r="BD1048" i="6"/>
  <c r="BE1048" i="6" s="1"/>
  <c r="BF1048" i="6" s="1"/>
  <c r="BG1048" i="6" s="1"/>
  <c r="BD1037" i="6"/>
  <c r="BE1037" i="6" s="1"/>
  <c r="BF1037" i="6" s="1"/>
  <c r="BG1037" i="6" s="1"/>
  <c r="BD1011" i="6"/>
  <c r="BE1011" i="6" s="1"/>
  <c r="BF1011" i="6" s="1"/>
  <c r="BG1011" i="6" s="1"/>
  <c r="BD1003" i="6"/>
  <c r="BE1003" i="6" s="1"/>
  <c r="BF1003" i="6" s="1"/>
  <c r="BG1003" i="6" s="1"/>
  <c r="BD992" i="6"/>
  <c r="BE992" i="6" s="1"/>
  <c r="BF992" i="6" s="1"/>
  <c r="BG992" i="6" s="1"/>
  <c r="BD982" i="6"/>
  <c r="BE982" i="6" s="1"/>
  <c r="BF982" i="6" s="1"/>
  <c r="BG982" i="6" s="1"/>
  <c r="BD968" i="6"/>
  <c r="BE968" i="6" s="1"/>
  <c r="BF968" i="6" s="1"/>
  <c r="BG968" i="6" s="1"/>
  <c r="BD935" i="6"/>
  <c r="BE935" i="6" s="1"/>
  <c r="BF935" i="6" s="1"/>
  <c r="BG935" i="6" s="1"/>
  <c r="BD898" i="6"/>
  <c r="BE898" i="6" s="1"/>
  <c r="BF898" i="6" s="1"/>
  <c r="BG898" i="6" s="1"/>
  <c r="BD830" i="6"/>
  <c r="BE830" i="6" s="1"/>
  <c r="BF830" i="6" s="1"/>
  <c r="BG830" i="6" s="1"/>
  <c r="BD790" i="6"/>
  <c r="BE790" i="6" s="1"/>
  <c r="BF790" i="6" s="1"/>
  <c r="BG790" i="6" s="1"/>
  <c r="BD756" i="6"/>
  <c r="BE756" i="6" s="1"/>
  <c r="BF756" i="6" s="1"/>
  <c r="BG756" i="6" s="1"/>
  <c r="BD721" i="6"/>
  <c r="BE721" i="6" s="1"/>
  <c r="BF721" i="6" s="1"/>
  <c r="BG721" i="6" s="1"/>
  <c r="BD1098" i="6"/>
  <c r="BE1098" i="6" s="1"/>
  <c r="BF1098" i="6" s="1"/>
  <c r="BG1098" i="6" s="1"/>
  <c r="BD1088" i="6"/>
  <c r="BE1088" i="6" s="1"/>
  <c r="BF1088" i="6" s="1"/>
  <c r="BG1088" i="6" s="1"/>
  <c r="BD1083" i="6"/>
  <c r="BE1083" i="6" s="1"/>
  <c r="BF1083" i="6" s="1"/>
  <c r="BG1083" i="6" s="1"/>
  <c r="BD1078" i="6"/>
  <c r="BE1078" i="6" s="1"/>
  <c r="BF1078" i="6" s="1"/>
  <c r="BG1078" i="6" s="1"/>
  <c r="BD1073" i="6"/>
  <c r="BE1073" i="6" s="1"/>
  <c r="BF1073" i="6" s="1"/>
  <c r="BG1073" i="6" s="1"/>
  <c r="BD1069" i="6"/>
  <c r="BE1069" i="6" s="1"/>
  <c r="BF1069" i="6" s="1"/>
  <c r="BG1069" i="6" s="1"/>
  <c r="BD1047" i="6"/>
  <c r="BE1047" i="6" s="1"/>
  <c r="BF1047" i="6" s="1"/>
  <c r="BG1047" i="6" s="1"/>
  <c r="BD1042" i="6"/>
  <c r="BE1042" i="6" s="1"/>
  <c r="BF1042" i="6" s="1"/>
  <c r="BG1042" i="6" s="1"/>
  <c r="BD1036" i="6"/>
  <c r="BE1036" i="6" s="1"/>
  <c r="BF1036" i="6" s="1"/>
  <c r="BG1036" i="6" s="1"/>
  <c r="BD1024" i="6"/>
  <c r="BE1024" i="6" s="1"/>
  <c r="BF1024" i="6" s="1"/>
  <c r="BG1024" i="6" s="1"/>
  <c r="BD1016" i="6"/>
  <c r="BE1016" i="6" s="1"/>
  <c r="BF1016" i="6" s="1"/>
  <c r="BG1016" i="6" s="1"/>
  <c r="BD1009" i="6"/>
  <c r="BE1009" i="6" s="1"/>
  <c r="BF1009" i="6" s="1"/>
  <c r="BG1009" i="6" s="1"/>
  <c r="BD1002" i="6"/>
  <c r="BE1002" i="6" s="1"/>
  <c r="BF1002" i="6" s="1"/>
  <c r="BG1002" i="6" s="1"/>
  <c r="BD991" i="6"/>
  <c r="BE991" i="6" s="1"/>
  <c r="BF991" i="6" s="1"/>
  <c r="BG991" i="6" s="1"/>
  <c r="BD980" i="6"/>
  <c r="BE980" i="6" s="1"/>
  <c r="BF980" i="6" s="1"/>
  <c r="BG980" i="6" s="1"/>
  <c r="BD967" i="6"/>
  <c r="BE967" i="6" s="1"/>
  <c r="BF967" i="6" s="1"/>
  <c r="BG967" i="6" s="1"/>
  <c r="BD958" i="6"/>
  <c r="BE958" i="6" s="1"/>
  <c r="BF958" i="6" s="1"/>
  <c r="BG958" i="6" s="1"/>
  <c r="BD946" i="6"/>
  <c r="BE946" i="6" s="1"/>
  <c r="BF946" i="6" s="1"/>
  <c r="BG946" i="6" s="1"/>
  <c r="BD914" i="6"/>
  <c r="BE914" i="6" s="1"/>
  <c r="BF914" i="6" s="1"/>
  <c r="BG914" i="6" s="1"/>
  <c r="BD786" i="6"/>
  <c r="BE786" i="6" s="1"/>
  <c r="BF786" i="6" s="1"/>
  <c r="BG786" i="6" s="1"/>
  <c r="BD752" i="6"/>
  <c r="BE752" i="6" s="1"/>
  <c r="BF752" i="6" s="1"/>
  <c r="BG752" i="6" s="1"/>
  <c r="BD673" i="6"/>
  <c r="BE673" i="6" s="1"/>
  <c r="BF673" i="6" s="1"/>
  <c r="BG673" i="6" s="1"/>
  <c r="BD8" i="6"/>
  <c r="BE8" i="6" s="1"/>
  <c r="BF8" i="6" s="1"/>
  <c r="BG8" i="6" s="1"/>
  <c r="BD1103" i="6"/>
  <c r="BE1103" i="6" s="1"/>
  <c r="BF1103" i="6" s="1"/>
  <c r="BG1103" i="6" s="1"/>
  <c r="BD1097" i="6"/>
  <c r="BE1097" i="6" s="1"/>
  <c r="BF1097" i="6" s="1"/>
  <c r="BG1097" i="6" s="1"/>
  <c r="BD1093" i="6"/>
  <c r="BE1093" i="6" s="1"/>
  <c r="BF1093" i="6" s="1"/>
  <c r="BG1093" i="6" s="1"/>
  <c r="BD1068" i="6"/>
  <c r="BE1068" i="6" s="1"/>
  <c r="BF1068" i="6" s="1"/>
  <c r="BG1068" i="6" s="1"/>
  <c r="BD1063" i="6"/>
  <c r="BE1063" i="6" s="1"/>
  <c r="BF1063" i="6" s="1"/>
  <c r="BG1063" i="6" s="1"/>
  <c r="BD1058" i="6"/>
  <c r="BE1058" i="6" s="1"/>
  <c r="BF1058" i="6" s="1"/>
  <c r="BG1058" i="6" s="1"/>
  <c r="BD1053" i="6"/>
  <c r="BE1053" i="6" s="1"/>
  <c r="BF1053" i="6" s="1"/>
  <c r="BG1053" i="6" s="1"/>
  <c r="BD1046" i="6"/>
  <c r="BE1046" i="6" s="1"/>
  <c r="BF1046" i="6" s="1"/>
  <c r="BG1046" i="6" s="1"/>
  <c r="BD1041" i="6"/>
  <c r="BE1041" i="6" s="1"/>
  <c r="BF1041" i="6" s="1"/>
  <c r="BG1041" i="6" s="1"/>
  <c r="BD1035" i="6"/>
  <c r="BE1035" i="6" s="1"/>
  <c r="BF1035" i="6" s="1"/>
  <c r="BG1035" i="6" s="1"/>
  <c r="BD1029" i="6"/>
  <c r="BE1029" i="6" s="1"/>
  <c r="BF1029" i="6" s="1"/>
  <c r="BG1029" i="6" s="1"/>
  <c r="BD1023" i="6"/>
  <c r="BE1023" i="6" s="1"/>
  <c r="BF1023" i="6" s="1"/>
  <c r="BG1023" i="6" s="1"/>
  <c r="BD1015" i="6"/>
  <c r="BE1015" i="6" s="1"/>
  <c r="BF1015" i="6" s="1"/>
  <c r="BG1015" i="6" s="1"/>
  <c r="BD1000" i="6"/>
  <c r="BE1000" i="6" s="1"/>
  <c r="BF1000" i="6" s="1"/>
  <c r="BG1000" i="6" s="1"/>
  <c r="BD990" i="6"/>
  <c r="BE990" i="6" s="1"/>
  <c r="BF990" i="6" s="1"/>
  <c r="BG990" i="6" s="1"/>
  <c r="BD978" i="6"/>
  <c r="BE978" i="6" s="1"/>
  <c r="BF978" i="6" s="1"/>
  <c r="BG978" i="6" s="1"/>
  <c r="BD966" i="6"/>
  <c r="BE966" i="6" s="1"/>
  <c r="BF966" i="6" s="1"/>
  <c r="BG966" i="6" s="1"/>
  <c r="BD930" i="6"/>
  <c r="BE930" i="6" s="1"/>
  <c r="BF930" i="6" s="1"/>
  <c r="BG930" i="6" s="1"/>
  <c r="BD860" i="6"/>
  <c r="BE860" i="6" s="1"/>
  <c r="BF860" i="6" s="1"/>
  <c r="BG860" i="6" s="1"/>
  <c r="BD781" i="6"/>
  <c r="BE781" i="6" s="1"/>
  <c r="BF781" i="6" s="1"/>
  <c r="BG781" i="6" s="1"/>
  <c r="BD748" i="6"/>
  <c r="BE748" i="6" s="1"/>
  <c r="BF748" i="6" s="1"/>
  <c r="BG748" i="6" s="1"/>
  <c r="BD562" i="6"/>
  <c r="BE562" i="6" s="1"/>
  <c r="BF562" i="6" s="1"/>
  <c r="BG562" i="6" s="1"/>
  <c r="BD1102" i="6"/>
  <c r="BE1102" i="6" s="1"/>
  <c r="BF1102" i="6" s="1"/>
  <c r="BG1102" i="6" s="1"/>
  <c r="BD1092" i="6"/>
  <c r="BE1092" i="6" s="1"/>
  <c r="BF1092" i="6" s="1"/>
  <c r="BG1092" i="6" s="1"/>
  <c r="BD1087" i="6"/>
  <c r="BE1087" i="6" s="1"/>
  <c r="BF1087" i="6" s="1"/>
  <c r="BG1087" i="6" s="1"/>
  <c r="BD1082" i="6"/>
  <c r="BE1082" i="6" s="1"/>
  <c r="BF1082" i="6" s="1"/>
  <c r="BG1082" i="6" s="1"/>
  <c r="BD1072" i="6"/>
  <c r="BE1072" i="6" s="1"/>
  <c r="BF1072" i="6" s="1"/>
  <c r="BG1072" i="6" s="1"/>
  <c r="BD1067" i="6"/>
  <c r="BE1067" i="6" s="1"/>
  <c r="BF1067" i="6" s="1"/>
  <c r="BG1067" i="6" s="1"/>
  <c r="BD1062" i="6"/>
  <c r="BE1062" i="6" s="1"/>
  <c r="BF1062" i="6" s="1"/>
  <c r="BG1062" i="6" s="1"/>
  <c r="BD1057" i="6"/>
  <c r="BE1057" i="6" s="1"/>
  <c r="BF1057" i="6" s="1"/>
  <c r="BG1057" i="6" s="1"/>
  <c r="BD1052" i="6"/>
  <c r="BE1052" i="6" s="1"/>
  <c r="BF1052" i="6" s="1"/>
  <c r="BG1052" i="6" s="1"/>
  <c r="BD1034" i="6"/>
  <c r="BE1034" i="6" s="1"/>
  <c r="BF1034" i="6" s="1"/>
  <c r="BG1034" i="6" s="1"/>
  <c r="BD1028" i="6"/>
  <c r="BE1028" i="6" s="1"/>
  <c r="BF1028" i="6" s="1"/>
  <c r="BG1028" i="6" s="1"/>
  <c r="BD1022" i="6"/>
  <c r="BE1022" i="6" s="1"/>
  <c r="BF1022" i="6" s="1"/>
  <c r="BG1022" i="6" s="1"/>
  <c r="BD1008" i="6"/>
  <c r="BE1008" i="6" s="1"/>
  <c r="BF1008" i="6" s="1"/>
  <c r="BG1008" i="6" s="1"/>
  <c r="BD999" i="6"/>
  <c r="BE999" i="6" s="1"/>
  <c r="BF999" i="6" s="1"/>
  <c r="BG999" i="6" s="1"/>
  <c r="BD988" i="6"/>
  <c r="BE988" i="6" s="1"/>
  <c r="BF988" i="6" s="1"/>
  <c r="BG988" i="6" s="1"/>
  <c r="BD976" i="6"/>
  <c r="BE976" i="6" s="1"/>
  <c r="BF976" i="6" s="1"/>
  <c r="BG976" i="6" s="1"/>
  <c r="BD964" i="6"/>
  <c r="BE964" i="6" s="1"/>
  <c r="BF964" i="6" s="1"/>
  <c r="BG964" i="6" s="1"/>
  <c r="BD943" i="6"/>
  <c r="BE943" i="6" s="1"/>
  <c r="BF943" i="6" s="1"/>
  <c r="BG943" i="6" s="1"/>
  <c r="BD892" i="6"/>
  <c r="BE892" i="6" s="1"/>
  <c r="BF892" i="6" s="1"/>
  <c r="BG892" i="6" s="1"/>
  <c r="BD855" i="6"/>
  <c r="BE855" i="6" s="1"/>
  <c r="BF855" i="6" s="1"/>
  <c r="BG855" i="6" s="1"/>
  <c r="BD815" i="6"/>
  <c r="BE815" i="6" s="1"/>
  <c r="BF815" i="6" s="1"/>
  <c r="BG815" i="6" s="1"/>
  <c r="BD777" i="6"/>
  <c r="BE777" i="6" s="1"/>
  <c r="BF777" i="6" s="1"/>
  <c r="BG777" i="6" s="1"/>
  <c r="BD743" i="6"/>
  <c r="BE743" i="6" s="1"/>
  <c r="BF743" i="6" s="1"/>
  <c r="BG743" i="6" s="1"/>
  <c r="BD705" i="6"/>
  <c r="BE705" i="6" s="1"/>
  <c r="BF705" i="6" s="1"/>
  <c r="BG705" i="6" s="1"/>
  <c r="BD521" i="6"/>
  <c r="BE521" i="6" s="1"/>
  <c r="BF521" i="6" s="1"/>
  <c r="BG521" i="6" s="1"/>
  <c r="BD1096" i="6"/>
  <c r="BE1096" i="6" s="1"/>
  <c r="BF1096" i="6" s="1"/>
  <c r="BG1096" i="6" s="1"/>
  <c r="BD1091" i="6"/>
  <c r="BE1091" i="6" s="1"/>
  <c r="BF1091" i="6" s="1"/>
  <c r="BG1091" i="6" s="1"/>
  <c r="BD1086" i="6"/>
  <c r="BE1086" i="6" s="1"/>
  <c r="BF1086" i="6" s="1"/>
  <c r="BG1086" i="6" s="1"/>
  <c r="BD1081" i="6"/>
  <c r="BE1081" i="6" s="1"/>
  <c r="BF1081" i="6" s="1"/>
  <c r="BG1081" i="6" s="1"/>
  <c r="BD1077" i="6"/>
  <c r="BE1077" i="6" s="1"/>
  <c r="BF1077" i="6" s="1"/>
  <c r="BG1077" i="6" s="1"/>
  <c r="BD1051" i="6"/>
  <c r="BE1051" i="6" s="1"/>
  <c r="BF1051" i="6" s="1"/>
  <c r="BG1051" i="6" s="1"/>
  <c r="BD1040" i="6"/>
  <c r="BE1040" i="6" s="1"/>
  <c r="BF1040" i="6" s="1"/>
  <c r="BG1040" i="6" s="1"/>
  <c r="BD1033" i="6"/>
  <c r="BE1033" i="6" s="1"/>
  <c r="BF1033" i="6" s="1"/>
  <c r="BG1033" i="6" s="1"/>
  <c r="BD1007" i="6"/>
  <c r="BE1007" i="6" s="1"/>
  <c r="BF1007" i="6" s="1"/>
  <c r="BG1007" i="6" s="1"/>
  <c r="BD998" i="6"/>
  <c r="BE998" i="6" s="1"/>
  <c r="BF998" i="6" s="1"/>
  <c r="BG998" i="6" s="1"/>
  <c r="BD987" i="6"/>
  <c r="BE987" i="6" s="1"/>
  <c r="BF987" i="6" s="1"/>
  <c r="BG987" i="6" s="1"/>
  <c r="BD975" i="6"/>
  <c r="BE975" i="6" s="1"/>
  <c r="BF975" i="6" s="1"/>
  <c r="BG975" i="6" s="1"/>
  <c r="BD962" i="6"/>
  <c r="BE962" i="6" s="1"/>
  <c r="BF962" i="6" s="1"/>
  <c r="BG962" i="6" s="1"/>
  <c r="BD953" i="6"/>
  <c r="BE953" i="6" s="1"/>
  <c r="BF953" i="6" s="1"/>
  <c r="BG953" i="6" s="1"/>
  <c r="BD908" i="6"/>
  <c r="BE908" i="6" s="1"/>
  <c r="BF908" i="6" s="1"/>
  <c r="BG908" i="6" s="1"/>
  <c r="BD887" i="6"/>
  <c r="BE887" i="6" s="1"/>
  <c r="BF887" i="6" s="1"/>
  <c r="BG887" i="6" s="1"/>
  <c r="BD850" i="6"/>
  <c r="BE850" i="6" s="1"/>
  <c r="BF850" i="6" s="1"/>
  <c r="BG850" i="6" s="1"/>
  <c r="BD809" i="6"/>
  <c r="BE809" i="6" s="1"/>
  <c r="BF809" i="6" s="1"/>
  <c r="BG809" i="6" s="1"/>
  <c r="BD655" i="6"/>
  <c r="BE655" i="6" s="1"/>
  <c r="BF655" i="6" s="1"/>
  <c r="BG655" i="6" s="1"/>
  <c r="BD470" i="6"/>
  <c r="BE470" i="6" s="1"/>
  <c r="BF470" i="6" s="1"/>
  <c r="BG470" i="6" s="1"/>
  <c r="BD1076" i="6"/>
  <c r="BE1076" i="6" s="1"/>
  <c r="BF1076" i="6" s="1"/>
  <c r="BG1076" i="6" s="1"/>
  <c r="BD1071" i="6"/>
  <c r="BE1071" i="6" s="1"/>
  <c r="BF1071" i="6" s="1"/>
  <c r="BG1071" i="6" s="1"/>
  <c r="BD1066" i="6"/>
  <c r="BE1066" i="6" s="1"/>
  <c r="BF1066" i="6" s="1"/>
  <c r="BG1066" i="6" s="1"/>
  <c r="BD1056" i="6"/>
  <c r="BE1056" i="6" s="1"/>
  <c r="BF1056" i="6" s="1"/>
  <c r="BG1056" i="6" s="1"/>
  <c r="BD1050" i="6"/>
  <c r="BE1050" i="6" s="1"/>
  <c r="BF1050" i="6" s="1"/>
  <c r="BG1050" i="6" s="1"/>
  <c r="BD1045" i="6"/>
  <c r="BE1045" i="6" s="1"/>
  <c r="BF1045" i="6" s="1"/>
  <c r="BG1045" i="6" s="1"/>
  <c r="BD1032" i="6"/>
  <c r="BE1032" i="6" s="1"/>
  <c r="BF1032" i="6" s="1"/>
  <c r="BG1032" i="6" s="1"/>
  <c r="BD1027" i="6"/>
  <c r="BE1027" i="6" s="1"/>
  <c r="BF1027" i="6" s="1"/>
  <c r="BG1027" i="6" s="1"/>
  <c r="BD1020" i="6"/>
  <c r="BE1020" i="6" s="1"/>
  <c r="BF1020" i="6" s="1"/>
  <c r="BG1020" i="6" s="1"/>
  <c r="BD1013" i="6"/>
  <c r="BE1013" i="6" s="1"/>
  <c r="BF1013" i="6" s="1"/>
  <c r="BG1013" i="6" s="1"/>
  <c r="BD1006" i="6"/>
  <c r="BE1006" i="6" s="1"/>
  <c r="BF1006" i="6" s="1"/>
  <c r="BG1006" i="6" s="1"/>
  <c r="BD996" i="6"/>
  <c r="BE996" i="6" s="1"/>
  <c r="BF996" i="6" s="1"/>
  <c r="BG996" i="6" s="1"/>
  <c r="BD986" i="6"/>
  <c r="BE986" i="6" s="1"/>
  <c r="BF986" i="6" s="1"/>
  <c r="BG986" i="6" s="1"/>
  <c r="BD974" i="6"/>
  <c r="BE974" i="6" s="1"/>
  <c r="BF974" i="6" s="1"/>
  <c r="BG974" i="6" s="1"/>
  <c r="BD952" i="6"/>
  <c r="BE952" i="6" s="1"/>
  <c r="BF952" i="6" s="1"/>
  <c r="BG952" i="6" s="1"/>
  <c r="BD940" i="6"/>
  <c r="BE940" i="6" s="1"/>
  <c r="BF940" i="6" s="1"/>
  <c r="BG940" i="6" s="1"/>
  <c r="BD924" i="6"/>
  <c r="BE924" i="6" s="1"/>
  <c r="BF924" i="6" s="1"/>
  <c r="BG924" i="6" s="1"/>
  <c r="BD905" i="6"/>
  <c r="BE905" i="6" s="1"/>
  <c r="BF905" i="6" s="1"/>
  <c r="BG905" i="6" s="1"/>
  <c r="BD882" i="6"/>
  <c r="BE882" i="6" s="1"/>
  <c r="BF882" i="6" s="1"/>
  <c r="BG882" i="6" s="1"/>
  <c r="BD804" i="6"/>
  <c r="BE804" i="6" s="1"/>
  <c r="BF804" i="6" s="1"/>
  <c r="BG804" i="6" s="1"/>
  <c r="BD768" i="6"/>
  <c r="BE768" i="6" s="1"/>
  <c r="BF768" i="6" s="1"/>
  <c r="BG768" i="6" s="1"/>
  <c r="BD647" i="6"/>
  <c r="BE647" i="6" s="1"/>
  <c r="BF647" i="6" s="1"/>
  <c r="BG647" i="6" s="1"/>
  <c r="BD378" i="6"/>
  <c r="BE378" i="6" s="1"/>
  <c r="BF378" i="6" s="1"/>
  <c r="BG378" i="6" s="1"/>
  <c r="BD1105" i="6"/>
  <c r="BE1105" i="6" s="1"/>
  <c r="BF1105" i="6" s="1"/>
  <c r="BG1105" i="6" s="1"/>
  <c r="BD1101" i="6"/>
  <c r="BE1101" i="6" s="1"/>
  <c r="BF1101" i="6" s="1"/>
  <c r="BG1101" i="6" s="1"/>
  <c r="BD1095" i="6"/>
  <c r="BE1095" i="6" s="1"/>
  <c r="BF1095" i="6" s="1"/>
  <c r="BG1095" i="6" s="1"/>
  <c r="BD1090" i="6"/>
  <c r="BE1090" i="6" s="1"/>
  <c r="BF1090" i="6" s="1"/>
  <c r="BG1090" i="6" s="1"/>
  <c r="BD1080" i="6"/>
  <c r="BE1080" i="6" s="1"/>
  <c r="BF1080" i="6" s="1"/>
  <c r="BG1080" i="6" s="1"/>
  <c r="BD1075" i="6"/>
  <c r="BE1075" i="6" s="1"/>
  <c r="BF1075" i="6" s="1"/>
  <c r="BG1075" i="6" s="1"/>
  <c r="BD1070" i="6"/>
  <c r="BE1070" i="6" s="1"/>
  <c r="BF1070" i="6" s="1"/>
  <c r="BG1070" i="6" s="1"/>
  <c r="BD1065" i="6"/>
  <c r="BE1065" i="6" s="1"/>
  <c r="BF1065" i="6" s="1"/>
  <c r="BG1065" i="6" s="1"/>
  <c r="BD1061" i="6"/>
  <c r="BE1061" i="6" s="1"/>
  <c r="BF1061" i="6" s="1"/>
  <c r="BG1061" i="6" s="1"/>
  <c r="BD1049" i="6"/>
  <c r="BE1049" i="6" s="1"/>
  <c r="BF1049" i="6" s="1"/>
  <c r="BG1049" i="6" s="1"/>
  <c r="BD1044" i="6"/>
  <c r="BE1044" i="6" s="1"/>
  <c r="BF1044" i="6" s="1"/>
  <c r="BG1044" i="6" s="1"/>
  <c r="BD1038" i="6"/>
  <c r="BE1038" i="6" s="1"/>
  <c r="BF1038" i="6" s="1"/>
  <c r="BG1038" i="6" s="1"/>
  <c r="BD1031" i="6"/>
  <c r="BE1031" i="6" s="1"/>
  <c r="BF1031" i="6" s="1"/>
  <c r="BG1031" i="6" s="1"/>
  <c r="BD1019" i="6"/>
  <c r="BE1019" i="6" s="1"/>
  <c r="BF1019" i="6" s="1"/>
  <c r="BG1019" i="6" s="1"/>
  <c r="BD995" i="6"/>
  <c r="BE995" i="6" s="1"/>
  <c r="BF995" i="6" s="1"/>
  <c r="BG995" i="6" s="1"/>
  <c r="BD984" i="6"/>
  <c r="BE984" i="6" s="1"/>
  <c r="BF984" i="6" s="1"/>
  <c r="BG984" i="6" s="1"/>
  <c r="BD972" i="6"/>
  <c r="BE972" i="6" s="1"/>
  <c r="BF972" i="6" s="1"/>
  <c r="BG972" i="6" s="1"/>
  <c r="BD961" i="6"/>
  <c r="BE961" i="6" s="1"/>
  <c r="BF961" i="6" s="1"/>
  <c r="BG961" i="6" s="1"/>
  <c r="BD951" i="6"/>
  <c r="BE951" i="6" s="1"/>
  <c r="BF951" i="6" s="1"/>
  <c r="BG951" i="6" s="1"/>
  <c r="BD939" i="6"/>
  <c r="BE939" i="6" s="1"/>
  <c r="BF939" i="6" s="1"/>
  <c r="BG939" i="6" s="1"/>
  <c r="BD921" i="6"/>
  <c r="BE921" i="6" s="1"/>
  <c r="BF921" i="6" s="1"/>
  <c r="BG921" i="6" s="1"/>
  <c r="BD903" i="6"/>
  <c r="BE903" i="6" s="1"/>
  <c r="BF903" i="6" s="1"/>
  <c r="BG903" i="6" s="1"/>
  <c r="BD840" i="6"/>
  <c r="BE840" i="6" s="1"/>
  <c r="BF840" i="6" s="1"/>
  <c r="BG840" i="6" s="1"/>
  <c r="BD799" i="6"/>
  <c r="BE799" i="6" s="1"/>
  <c r="BF799" i="6" s="1"/>
  <c r="BG799" i="6" s="1"/>
  <c r="BD764" i="6"/>
  <c r="BE764" i="6" s="1"/>
  <c r="BF764" i="6" s="1"/>
  <c r="BG764" i="6" s="1"/>
  <c r="BD689" i="6"/>
  <c r="BE689" i="6" s="1"/>
  <c r="BF689" i="6" s="1"/>
  <c r="BG689" i="6" s="1"/>
  <c r="BD639" i="6"/>
  <c r="BE639" i="6" s="1"/>
  <c r="BF639" i="6" s="1"/>
  <c r="BG639" i="6" s="1"/>
  <c r="BD251" i="6"/>
  <c r="BE251" i="6" s="1"/>
  <c r="BF251" i="6" s="1"/>
  <c r="BG251" i="6" s="1"/>
  <c r="BF14" i="6"/>
  <c r="BF43" i="6"/>
  <c r="BF53" i="6"/>
  <c r="BF37" i="6"/>
  <c r="BF21" i="6"/>
  <c r="BF47" i="6"/>
  <c r="BF31" i="6"/>
  <c r="BF15" i="6"/>
  <c r="BF57" i="6"/>
  <c r="BF221" i="6" l="1"/>
  <c r="BG221" i="6" s="1"/>
  <c r="BF219" i="6"/>
  <c r="BF146" i="6"/>
  <c r="BF165" i="6"/>
  <c r="BF101" i="6"/>
  <c r="BG101" i="6" s="1"/>
  <c r="BF191" i="6"/>
  <c r="BF202" i="6"/>
  <c r="BG202" i="6" s="1"/>
  <c r="BF143" i="6"/>
  <c r="BG143" i="6" s="1"/>
  <c r="BF206" i="6"/>
  <c r="BG206" i="6" s="1"/>
  <c r="BF94" i="6"/>
  <c r="BF268" i="6"/>
  <c r="BG268" i="6" s="1"/>
  <c r="BF168" i="6"/>
  <c r="BG168" i="6" s="1"/>
  <c r="BF281" i="6"/>
  <c r="BG281" i="6" s="1"/>
  <c r="BF225" i="6"/>
  <c r="BF181" i="6"/>
  <c r="BG181" i="6" s="1"/>
  <c r="BF66" i="6"/>
  <c r="BF288" i="6"/>
  <c r="BG288" i="6" s="1"/>
  <c r="BF283" i="6"/>
  <c r="BG283" i="6" s="1"/>
  <c r="BF295" i="6"/>
  <c r="BG295" i="6" s="1"/>
  <c r="BF292" i="6"/>
  <c r="BG292" i="6" s="1"/>
  <c r="BF276" i="6"/>
  <c r="BF267" i="6"/>
  <c r="BG267" i="6" s="1"/>
  <c r="BF271" i="6"/>
  <c r="BG271" i="6" s="1"/>
  <c r="BF156" i="6"/>
  <c r="BF93" i="6"/>
  <c r="BF262" i="6"/>
  <c r="BF272" i="6"/>
  <c r="BG272" i="6" s="1"/>
  <c r="BF277" i="6"/>
  <c r="BG277" i="6" s="1"/>
  <c r="BF203" i="6"/>
  <c r="BF256" i="6"/>
  <c r="BG256" i="6" s="1"/>
  <c r="BF252" i="6"/>
  <c r="BG252" i="6" s="1"/>
  <c r="BF250" i="6"/>
  <c r="BG250" i="6" s="1"/>
  <c r="BF245" i="6"/>
  <c r="BF247" i="6"/>
  <c r="BF231" i="6"/>
  <c r="BF226" i="6"/>
  <c r="BF235" i="6"/>
  <c r="BG235" i="6" s="1"/>
  <c r="BF241" i="6"/>
  <c r="BG241" i="6" s="1"/>
  <c r="BF237" i="6"/>
  <c r="BG237" i="6" s="1"/>
  <c r="BF210" i="6"/>
  <c r="BF222" i="6"/>
  <c r="BG222" i="6" s="1"/>
  <c r="BF212" i="6"/>
  <c r="BF140" i="6"/>
  <c r="BF216" i="6"/>
  <c r="BF207" i="6"/>
  <c r="BG207" i="6" s="1"/>
  <c r="BF201" i="6"/>
  <c r="BF197" i="6"/>
  <c r="BF192" i="6"/>
  <c r="BG192" i="6" s="1"/>
  <c r="BF187" i="6"/>
  <c r="BF182" i="6"/>
  <c r="BG182" i="6" s="1"/>
  <c r="BF133" i="6"/>
  <c r="BF171" i="6"/>
  <c r="BG171" i="6" s="1"/>
  <c r="BF177" i="6"/>
  <c r="BF164" i="6"/>
  <c r="BF166" i="6"/>
  <c r="BF158" i="6"/>
  <c r="BG158" i="6" s="1"/>
  <c r="BF142" i="6"/>
  <c r="BF135" i="6"/>
  <c r="BF150" i="6"/>
  <c r="BF62" i="6"/>
  <c r="BF72" i="6"/>
  <c r="BF64" i="6"/>
  <c r="BF50" i="6"/>
  <c r="BF100" i="6"/>
  <c r="BF77" i="6"/>
  <c r="BF128" i="6"/>
  <c r="BG128" i="6" s="1"/>
  <c r="BF106" i="6"/>
  <c r="BF84" i="6"/>
  <c r="BF121" i="6"/>
  <c r="BF82" i="6"/>
  <c r="BF114" i="6"/>
  <c r="BF115" i="6"/>
  <c r="BF109" i="6"/>
  <c r="BG109" i="6" s="1"/>
  <c r="BF102" i="6"/>
  <c r="BF107" i="6"/>
  <c r="BF81" i="6"/>
  <c r="BF95" i="6"/>
  <c r="BF87" i="6"/>
  <c r="BF74" i="6"/>
  <c r="BF67" i="6"/>
  <c r="BF45" i="6"/>
  <c r="BF32" i="6"/>
  <c r="BF17" i="6"/>
  <c r="BF56" i="6"/>
  <c r="BF27" i="6"/>
  <c r="BF25" i="6"/>
  <c r="BF59" i="6"/>
  <c r="BF41" i="6"/>
  <c r="BF30" i="6"/>
  <c r="BF46" i="6"/>
  <c r="BF34" i="6"/>
  <c r="BF49" i="6"/>
  <c r="BF23" i="6"/>
  <c r="BG205" i="6" s="1"/>
  <c r="BF13" i="6"/>
  <c r="BG73" i="6" s="1"/>
  <c r="BF35" i="6"/>
  <c r="BG35" i="6" s="1"/>
  <c r="BF58" i="6"/>
  <c r="BF51" i="6"/>
  <c r="BF20" i="6"/>
  <c r="BF11" i="6"/>
  <c r="BF26" i="6"/>
  <c r="BF52" i="6"/>
  <c r="BF33" i="6"/>
  <c r="BF38" i="6"/>
  <c r="BF12" i="6"/>
  <c r="BF19" i="6"/>
  <c r="BF61" i="6"/>
  <c r="BG61" i="6" s="1"/>
  <c r="BF54" i="6"/>
  <c r="BF9" i="6"/>
  <c r="BG9" i="6" s="1"/>
  <c r="BF39" i="6"/>
  <c r="BG226" i="6" l="1"/>
  <c r="BG228" i="6"/>
  <c r="BG209" i="6"/>
  <c r="BG262" i="6"/>
  <c r="BG134" i="6"/>
  <c r="BG224" i="6"/>
  <c r="BG179" i="6"/>
  <c r="BG248" i="6"/>
  <c r="BG55" i="6"/>
  <c r="BG276" i="6"/>
  <c r="BG152" i="6"/>
  <c r="BG223" i="6"/>
  <c r="BG275" i="6"/>
  <c r="BG280" i="6"/>
  <c r="BG198" i="6"/>
  <c r="BG261" i="6"/>
  <c r="BG247" i="6"/>
  <c r="BG230" i="6"/>
  <c r="BG163" i="6"/>
  <c r="BG225" i="6"/>
  <c r="BG245" i="6"/>
  <c r="BG151" i="6"/>
  <c r="BG169" i="6"/>
  <c r="BG208" i="6"/>
  <c r="BG154" i="6"/>
  <c r="BG140" i="6"/>
  <c r="BG259" i="6"/>
  <c r="BG167" i="6"/>
  <c r="BG111" i="6"/>
  <c r="BG156" i="6"/>
  <c r="BG263" i="6"/>
  <c r="BG142" i="6"/>
  <c r="BG210" i="6"/>
  <c r="BG214" i="6"/>
  <c r="BG196" i="6"/>
  <c r="BG233" i="6"/>
  <c r="BG231" i="6"/>
  <c r="BG165" i="6"/>
  <c r="BG184" i="6"/>
  <c r="BG243" i="6"/>
  <c r="BG204" i="6"/>
  <c r="BG197" i="6"/>
  <c r="BG219" i="6"/>
  <c r="BG199" i="6"/>
  <c r="BG157" i="6"/>
  <c r="BG246" i="6"/>
  <c r="BG62" i="6"/>
  <c r="BG217" i="6"/>
  <c r="BG229" i="6"/>
  <c r="BG216" i="6"/>
  <c r="BG227" i="6"/>
  <c r="BG139" i="6"/>
  <c r="BG166" i="6"/>
  <c r="BG185" i="6"/>
  <c r="BG187" i="6"/>
  <c r="BG173" i="6"/>
  <c r="BG203" i="6"/>
  <c r="BG172" i="6"/>
  <c r="BG155" i="6"/>
  <c r="BG112" i="6"/>
  <c r="BG189" i="6"/>
  <c r="BG65" i="6"/>
  <c r="BG191" i="6"/>
  <c r="BG126" i="6"/>
  <c r="BG211" i="6"/>
  <c r="BG212" i="6"/>
  <c r="BG201" i="6"/>
  <c r="BG176" i="6"/>
  <c r="BG41" i="6"/>
  <c r="BG125" i="6"/>
  <c r="BG174" i="6"/>
  <c r="BG195" i="6"/>
  <c r="BG175" i="6"/>
  <c r="BG164" i="6"/>
  <c r="BG186" i="6"/>
  <c r="BG149" i="6"/>
  <c r="BG177" i="6"/>
  <c r="BG81" i="6"/>
  <c r="BG159" i="6"/>
  <c r="BG162" i="6"/>
  <c r="BG160" i="6"/>
  <c r="BG170" i="6"/>
  <c r="BG136" i="6"/>
  <c r="BG150" i="6"/>
  <c r="BG124" i="6"/>
  <c r="BG82" i="6"/>
  <c r="BG178" i="6"/>
  <c r="BG148" i="6"/>
  <c r="BG147" i="6"/>
  <c r="BG145" i="6"/>
  <c r="BG131" i="6"/>
  <c r="BG161" i="6"/>
  <c r="BG123" i="6"/>
  <c r="BG135" i="6"/>
  <c r="BG133" i="6"/>
  <c r="BG94" i="6"/>
  <c r="BG153" i="6"/>
  <c r="BG146" i="6"/>
  <c r="BG132" i="6"/>
  <c r="BG95" i="6"/>
  <c r="BG108" i="6"/>
  <c r="BG52" i="6"/>
  <c r="BG117" i="6"/>
  <c r="BG87" i="6"/>
  <c r="BG118" i="6"/>
  <c r="BG44" i="6"/>
  <c r="BG86" i="6"/>
  <c r="BG119" i="6"/>
  <c r="BG144" i="6"/>
  <c r="BG129" i="6"/>
  <c r="BG75" i="6"/>
  <c r="BG137" i="6"/>
  <c r="BG114" i="6"/>
  <c r="BG105" i="6"/>
  <c r="BG121" i="6"/>
  <c r="BG40" i="6"/>
  <c r="BG107" i="6"/>
  <c r="BG116" i="6"/>
  <c r="BG96" i="6"/>
  <c r="BG100" i="6"/>
  <c r="BG102" i="6"/>
  <c r="BG115" i="6"/>
  <c r="BG106" i="6"/>
  <c r="BG127" i="6"/>
  <c r="BG97" i="6"/>
  <c r="BG69" i="6"/>
  <c r="BG120" i="6"/>
  <c r="BG103" i="6"/>
  <c r="BG113" i="6"/>
  <c r="BG66" i="6"/>
  <c r="BG89" i="6"/>
  <c r="BG92" i="6"/>
  <c r="BG90" i="6"/>
  <c r="BG80" i="6"/>
  <c r="BG67" i="6"/>
  <c r="BG98" i="6"/>
  <c r="BG84" i="6"/>
  <c r="BG74" i="6"/>
  <c r="BG91" i="6"/>
  <c r="BG104" i="6"/>
  <c r="BG110" i="6"/>
  <c r="BG60" i="6"/>
  <c r="BG83" i="6"/>
  <c r="BG85" i="6"/>
  <c r="BG71" i="6"/>
  <c r="BG78" i="6"/>
  <c r="BG51" i="6"/>
  <c r="BG88" i="6"/>
  <c r="BG58" i="6"/>
  <c r="BG77" i="6"/>
  <c r="BG93" i="6"/>
  <c r="BG64" i="6"/>
  <c r="BG72" i="6"/>
  <c r="BG32" i="6"/>
  <c r="BG43" i="6"/>
  <c r="BG63" i="6"/>
  <c r="BG48" i="6"/>
  <c r="BG47" i="6"/>
  <c r="BG70" i="6"/>
  <c r="BG68" i="6"/>
  <c r="BG57" i="6"/>
  <c r="BG76" i="6"/>
  <c r="BG49" i="6"/>
  <c r="BG56" i="6"/>
  <c r="BG46" i="6"/>
  <c r="BG45" i="6"/>
  <c r="BG50" i="6"/>
  <c r="BG54" i="6"/>
  <c r="BG59" i="6"/>
  <c r="BG37" i="6"/>
  <c r="BG53" i="6"/>
  <c r="BG39" i="6"/>
  <c r="BG26" i="6"/>
  <c r="BG34" i="6"/>
  <c r="BG36" i="6"/>
  <c r="BG38" i="6"/>
  <c r="BG42" i="6"/>
  <c r="BG27" i="6"/>
  <c r="BG30" i="6"/>
  <c r="BG31" i="6"/>
  <c r="BG28" i="6"/>
  <c r="BG33" i="6"/>
  <c r="BG29" i="6"/>
  <c r="BG11" i="6"/>
  <c r="BG12" i="6"/>
  <c r="BG10" i="6"/>
  <c r="BG22" i="6"/>
  <c r="BG16" i="6"/>
  <c r="BG13" i="6"/>
  <c r="BG25" i="6"/>
  <c r="BG18" i="6"/>
  <c r="BG23" i="6"/>
  <c r="BG15" i="6"/>
  <c r="BG14" i="6"/>
  <c r="BG20" i="6"/>
  <c r="BG21" i="6"/>
  <c r="BG17" i="6"/>
  <c r="BG19" i="6"/>
  <c r="BG24" i="6"/>
  <c r="AB17" i="6" l="1"/>
  <c r="AB52" i="6"/>
  <c r="AB55" i="6"/>
  <c r="AB69" i="6"/>
  <c r="AB15" i="6"/>
  <c r="AB94" i="6"/>
  <c r="AD94" i="6" s="1"/>
  <c r="AB35" i="6"/>
  <c r="AJ35" i="6" s="1"/>
  <c r="AB44" i="6"/>
  <c r="BA44" i="6" s="1"/>
  <c r="H44" i="6" s="1"/>
  <c r="AB39" i="6"/>
  <c r="AB73" i="6"/>
  <c r="AB8" i="6"/>
  <c r="AB62" i="6"/>
  <c r="AB31" i="6"/>
  <c r="AB12" i="6"/>
  <c r="AB43" i="6"/>
  <c r="BA43" i="6" s="1"/>
  <c r="K43" i="6" s="1"/>
  <c r="AB64" i="6"/>
  <c r="AG64" i="6" s="1"/>
  <c r="AB53" i="6"/>
  <c r="AB9" i="6"/>
  <c r="AB49" i="6"/>
  <c r="AB37" i="6"/>
  <c r="AB24" i="6"/>
  <c r="AB21" i="6"/>
  <c r="AB33" i="6"/>
  <c r="AF33" i="6" s="1"/>
  <c r="AB88" i="6"/>
  <c r="AL88" i="6" s="1"/>
  <c r="AO88" i="6" s="1"/>
  <c r="AB74" i="6"/>
  <c r="AB10" i="6"/>
  <c r="AB18" i="6"/>
  <c r="AB22" i="6"/>
  <c r="AB28" i="6"/>
  <c r="AB19" i="6"/>
  <c r="AB86" i="6"/>
  <c r="AG86" i="6" s="1"/>
  <c r="AB65" i="6"/>
  <c r="BA65" i="6" s="1"/>
  <c r="AB51" i="6"/>
  <c r="AB66" i="6"/>
  <c r="AB61" i="6"/>
  <c r="AB56" i="6"/>
  <c r="AB46" i="6"/>
  <c r="AB96" i="6"/>
  <c r="AF96" i="6" s="1"/>
  <c r="AB106" i="6"/>
  <c r="BA106" i="6" s="1"/>
  <c r="AB82" i="6"/>
  <c r="AF82" i="6" s="1"/>
  <c r="AB97" i="6"/>
  <c r="AB99" i="6"/>
  <c r="AB85" i="6"/>
  <c r="AB76" i="6"/>
  <c r="AB34" i="6"/>
  <c r="AB100" i="6"/>
  <c r="AH100" i="6" s="1"/>
  <c r="AB16" i="6"/>
  <c r="AD16" i="6" s="1"/>
  <c r="AB14" i="6"/>
  <c r="AK14" i="6" s="1"/>
  <c r="AB20" i="6"/>
  <c r="AB25" i="6"/>
  <c r="AB45" i="6"/>
  <c r="AB104" i="6"/>
  <c r="AB67" i="6"/>
  <c r="AB57" i="6"/>
  <c r="AE57" i="6" s="1"/>
  <c r="AB102" i="6"/>
  <c r="BA102" i="6" s="1"/>
  <c r="AB101" i="6"/>
  <c r="AF101" i="6" s="1"/>
  <c r="AB98" i="6"/>
  <c r="AB93" i="6"/>
  <c r="AB105" i="6"/>
  <c r="AB13" i="6"/>
  <c r="AB80" i="6"/>
  <c r="AB41" i="6"/>
  <c r="BA41" i="6" s="1"/>
  <c r="H41" i="6" s="1"/>
  <c r="AB40" i="6"/>
  <c r="AL40" i="6" s="1"/>
  <c r="AB29" i="6"/>
  <c r="AL29" i="6" s="1"/>
  <c r="AB11" i="6"/>
  <c r="AB92" i="6"/>
  <c r="AB89" i="6"/>
  <c r="AB72" i="6"/>
  <c r="AB63" i="6"/>
  <c r="AB60" i="6"/>
  <c r="AF60" i="6" s="1"/>
  <c r="AB54" i="6"/>
  <c r="AK54" i="6" s="1"/>
  <c r="AB48" i="6"/>
  <c r="AH48" i="6" s="1"/>
  <c r="AB95" i="6"/>
  <c r="AB103" i="6"/>
  <c r="AB83" i="6"/>
  <c r="AB78" i="6"/>
  <c r="AB70" i="6"/>
  <c r="AB23" i="6"/>
  <c r="AD23" i="6" s="1"/>
  <c r="AB38" i="6"/>
  <c r="AE38" i="6" s="1"/>
  <c r="AB79" i="6"/>
  <c r="AG79" i="6" s="1"/>
  <c r="AB27" i="6"/>
  <c r="AB26" i="6"/>
  <c r="AB30" i="6"/>
  <c r="AB36" i="6"/>
  <c r="AB91" i="6"/>
  <c r="AB90" i="6"/>
  <c r="AF90" i="6" s="1"/>
  <c r="AB87" i="6"/>
  <c r="AH87" i="6" s="1"/>
  <c r="AB81" i="6"/>
  <c r="BA81" i="6" s="1"/>
  <c r="AB77" i="6"/>
  <c r="AB59" i="6"/>
  <c r="AB58" i="6"/>
  <c r="AB84" i="6"/>
  <c r="AB32" i="6"/>
  <c r="AB42" i="6"/>
  <c r="BA42" i="6" s="1"/>
  <c r="C42" i="6" s="1"/>
  <c r="AB47" i="6"/>
  <c r="AJ47" i="6" s="1"/>
  <c r="AB75" i="6"/>
  <c r="BA75" i="6" s="1"/>
  <c r="AB71" i="6"/>
  <c r="AB68" i="6"/>
  <c r="AB50" i="6"/>
  <c r="AG8" i="6"/>
  <c r="AK8" i="6"/>
  <c r="AE8" i="6"/>
  <c r="AH8" i="6"/>
  <c r="AL8" i="6"/>
  <c r="AF8" i="6"/>
  <c r="AD8" i="6"/>
  <c r="AJ8" i="6"/>
  <c r="AE51" i="6"/>
  <c r="AL51" i="6"/>
  <c r="AO51" i="6" s="1"/>
  <c r="BA51" i="6"/>
  <c r="AD51" i="6"/>
  <c r="AH51" i="6"/>
  <c r="AG51" i="6"/>
  <c r="AK51" i="6"/>
  <c r="AJ51" i="6"/>
  <c r="AF51" i="6"/>
  <c r="AE66" i="6"/>
  <c r="BA66" i="6"/>
  <c r="AD66" i="6"/>
  <c r="AF66" i="6"/>
  <c r="AG66" i="6"/>
  <c r="AH66" i="6"/>
  <c r="AJ66" i="6"/>
  <c r="AL66" i="6"/>
  <c r="AO66" i="6" s="1"/>
  <c r="AK66" i="6"/>
  <c r="AD61" i="6"/>
  <c r="AJ61" i="6"/>
  <c r="AL61" i="6"/>
  <c r="AO61" i="6" s="1"/>
  <c r="BA61" i="6"/>
  <c r="AH61" i="6"/>
  <c r="AF61" i="6"/>
  <c r="AG61" i="6"/>
  <c r="AE61" i="6"/>
  <c r="AK61" i="6"/>
  <c r="AD56" i="6"/>
  <c r="AF56" i="6"/>
  <c r="BA56" i="6"/>
  <c r="AH56" i="6"/>
  <c r="AJ56" i="6"/>
  <c r="AK56" i="6"/>
  <c r="AL56" i="6"/>
  <c r="AO56" i="6" s="1"/>
  <c r="AE56" i="6"/>
  <c r="AG56" i="6"/>
  <c r="AD46" i="6"/>
  <c r="AK46" i="6"/>
  <c r="AL46" i="6"/>
  <c r="AO46" i="6" s="1"/>
  <c r="BA46" i="6"/>
  <c r="AJ46" i="6"/>
  <c r="AF46" i="6"/>
  <c r="AG46" i="6"/>
  <c r="AH46" i="6"/>
  <c r="AE46" i="6"/>
  <c r="AJ103" i="6"/>
  <c r="BA103" i="6"/>
  <c r="AL103" i="6"/>
  <c r="AO103" i="6" s="1"/>
  <c r="AD103" i="6"/>
  <c r="AF103" i="6"/>
  <c r="AE103" i="6"/>
  <c r="AG103" i="6"/>
  <c r="AK103" i="6"/>
  <c r="AH103" i="6"/>
  <c r="AJ76" i="6"/>
  <c r="AK76" i="6"/>
  <c r="AD76" i="6"/>
  <c r="AE76" i="6"/>
  <c r="BA76" i="6"/>
  <c r="AG76" i="6"/>
  <c r="AF76" i="6"/>
  <c r="AH76" i="6"/>
  <c r="AL76" i="6"/>
  <c r="AO76" i="6" s="1"/>
  <c r="AK105" i="6"/>
  <c r="BA105" i="6"/>
  <c r="AE105" i="6"/>
  <c r="AL105" i="6"/>
  <c r="AO105" i="6" s="1"/>
  <c r="AH105" i="6"/>
  <c r="AG105" i="6"/>
  <c r="AJ105" i="6"/>
  <c r="AF105" i="6"/>
  <c r="AD105" i="6"/>
  <c r="AL83" i="6"/>
  <c r="AO83" i="6" s="1"/>
  <c r="BA83" i="6"/>
  <c r="AH83" i="6"/>
  <c r="AJ83" i="6"/>
  <c r="AK83" i="6"/>
  <c r="AD83" i="6"/>
  <c r="AE83" i="6"/>
  <c r="AF83" i="6"/>
  <c r="AG83" i="6"/>
  <c r="AK78" i="6"/>
  <c r="AH78" i="6"/>
  <c r="AL78" i="6"/>
  <c r="AO78" i="6" s="1"/>
  <c r="BA78" i="6"/>
  <c r="AD78" i="6"/>
  <c r="AF78" i="6"/>
  <c r="AJ78" i="6"/>
  <c r="AE78" i="6"/>
  <c r="AG78" i="6"/>
  <c r="AD70" i="6"/>
  <c r="AL70" i="6"/>
  <c r="AO70" i="6" s="1"/>
  <c r="BA70" i="6"/>
  <c r="AH70" i="6"/>
  <c r="AK70" i="6"/>
  <c r="AG70" i="6"/>
  <c r="AF70" i="6"/>
  <c r="AE70" i="6"/>
  <c r="AJ70" i="6"/>
  <c r="AE106" i="6"/>
  <c r="AK80" i="6"/>
  <c r="AF80" i="6"/>
  <c r="AH80" i="6"/>
  <c r="AL80" i="6"/>
  <c r="AO80" i="6" s="1"/>
  <c r="BA80" i="6"/>
  <c r="AJ80" i="6"/>
  <c r="AG80" i="6"/>
  <c r="AE80" i="6"/>
  <c r="AD80" i="6"/>
  <c r="AD97" i="6"/>
  <c r="BA97" i="6"/>
  <c r="AG97" i="6"/>
  <c r="AE97" i="6"/>
  <c r="AK97" i="6"/>
  <c r="AF97" i="6"/>
  <c r="AJ97" i="6"/>
  <c r="AL97" i="6"/>
  <c r="AO97" i="6" s="1"/>
  <c r="AH97" i="6"/>
  <c r="AL99" i="6"/>
  <c r="AO99" i="6" s="1"/>
  <c r="BA99" i="6"/>
  <c r="AH99" i="6"/>
  <c r="AK99" i="6"/>
  <c r="AD99" i="6"/>
  <c r="AG99" i="6"/>
  <c r="AJ99" i="6"/>
  <c r="AF99" i="6"/>
  <c r="AE99" i="6"/>
  <c r="AD85" i="6"/>
  <c r="BA85" i="6"/>
  <c r="AJ85" i="6"/>
  <c r="AL85" i="6"/>
  <c r="AO85" i="6" s="1"/>
  <c r="AH85" i="6"/>
  <c r="AF85" i="6"/>
  <c r="AK85" i="6"/>
  <c r="AG85" i="6"/>
  <c r="AE85" i="6"/>
  <c r="AD45" i="6"/>
  <c r="BA45" i="6"/>
  <c r="AL45" i="6"/>
  <c r="AO45" i="6" s="1"/>
  <c r="AK45" i="6"/>
  <c r="AG45" i="6"/>
  <c r="AH45" i="6"/>
  <c r="AJ45" i="6"/>
  <c r="AF45" i="6"/>
  <c r="AE45" i="6"/>
  <c r="AL104" i="6"/>
  <c r="AO104" i="6" s="1"/>
  <c r="BA104" i="6"/>
  <c r="AD104" i="6"/>
  <c r="AF104" i="6"/>
  <c r="AJ104" i="6"/>
  <c r="AE104" i="6"/>
  <c r="AH104" i="6"/>
  <c r="AK104" i="6"/>
  <c r="AG104" i="6"/>
  <c r="BA67" i="6"/>
  <c r="AL67" i="6"/>
  <c r="AO67" i="6" s="1"/>
  <c r="AE67" i="6"/>
  <c r="AF67" i="6"/>
  <c r="AG67" i="6"/>
  <c r="AH67" i="6"/>
  <c r="AJ67" i="6"/>
  <c r="AK67" i="6"/>
  <c r="AD67" i="6"/>
  <c r="AK102" i="6"/>
  <c r="AD98" i="6"/>
  <c r="BA98" i="6"/>
  <c r="AL98" i="6"/>
  <c r="AO98" i="6" s="1"/>
  <c r="AF98" i="6"/>
  <c r="AJ98" i="6"/>
  <c r="AE98" i="6"/>
  <c r="AH98" i="6"/>
  <c r="AK98" i="6"/>
  <c r="AG98" i="6"/>
  <c r="AH93" i="6"/>
  <c r="BA93" i="6"/>
  <c r="AF93" i="6"/>
  <c r="AG93" i="6"/>
  <c r="AK93" i="6"/>
  <c r="AL93" i="6"/>
  <c r="AO93" i="6" s="1"/>
  <c r="AE93" i="6"/>
  <c r="AJ93" i="6"/>
  <c r="AD93" i="6"/>
  <c r="AJ92" i="6"/>
  <c r="BA92" i="6"/>
  <c r="AE92" i="6"/>
  <c r="AF92" i="6"/>
  <c r="AH92" i="6"/>
  <c r="AK92" i="6"/>
  <c r="AG92" i="6"/>
  <c r="AL92" i="6"/>
  <c r="AO92" i="6" s="1"/>
  <c r="AD92" i="6"/>
  <c r="AJ89" i="6"/>
  <c r="AG89" i="6"/>
  <c r="AH89" i="6"/>
  <c r="AL89" i="6"/>
  <c r="AO89" i="6" s="1"/>
  <c r="BA89" i="6"/>
  <c r="AE89" i="6"/>
  <c r="AK89" i="6"/>
  <c r="AF89" i="6"/>
  <c r="AD89" i="6"/>
  <c r="AK72" i="6"/>
  <c r="AH72" i="6"/>
  <c r="AJ72" i="6"/>
  <c r="AF72" i="6"/>
  <c r="AL72" i="6"/>
  <c r="AO72" i="6" s="1"/>
  <c r="BA72" i="6"/>
  <c r="AE72" i="6"/>
  <c r="AD72" i="6"/>
  <c r="AG72" i="6"/>
  <c r="AD63" i="6"/>
  <c r="AG63" i="6"/>
  <c r="AJ63" i="6"/>
  <c r="AK63" i="6"/>
  <c r="AL63" i="6"/>
  <c r="AO63" i="6" s="1"/>
  <c r="BA63" i="6"/>
  <c r="AE63" i="6"/>
  <c r="AH63" i="6"/>
  <c r="AF63" i="6"/>
  <c r="AD54" i="6"/>
  <c r="AF95" i="6"/>
  <c r="BA95" i="6"/>
  <c r="AJ95" i="6"/>
  <c r="AD95" i="6"/>
  <c r="AH95" i="6"/>
  <c r="AE95" i="6"/>
  <c r="AL95" i="6"/>
  <c r="AO95" i="6" s="1"/>
  <c r="AG95" i="6"/>
  <c r="AK95" i="6"/>
  <c r="AE91" i="6"/>
  <c r="BA91" i="6"/>
  <c r="AL91" i="6"/>
  <c r="AO91" i="6" s="1"/>
  <c r="AG91" i="6"/>
  <c r="AK91" i="6"/>
  <c r="AD91" i="6"/>
  <c r="AF91" i="6"/>
  <c r="AJ91" i="6"/>
  <c r="AH91" i="6"/>
  <c r="AD77" i="6"/>
  <c r="BA77" i="6"/>
  <c r="AL77" i="6"/>
  <c r="AO77" i="6" s="1"/>
  <c r="AJ77" i="6"/>
  <c r="AH77" i="6"/>
  <c r="AE77" i="6"/>
  <c r="AG77" i="6"/>
  <c r="AK77" i="6"/>
  <c r="AF77" i="6"/>
  <c r="AL59" i="6"/>
  <c r="AO59" i="6" s="1"/>
  <c r="BA59" i="6"/>
  <c r="AE59" i="6"/>
  <c r="AF59" i="6"/>
  <c r="AG59" i="6"/>
  <c r="AH59" i="6"/>
  <c r="AJ59" i="6"/>
  <c r="AK59" i="6"/>
  <c r="AD59" i="6"/>
  <c r="AE58" i="6"/>
  <c r="AG58" i="6"/>
  <c r="AH58" i="6"/>
  <c r="AJ58" i="6"/>
  <c r="AK58" i="6"/>
  <c r="AL58" i="6"/>
  <c r="AO58" i="6" s="1"/>
  <c r="BA58" i="6"/>
  <c r="AF58" i="6"/>
  <c r="AD58" i="6"/>
  <c r="BA84" i="6"/>
  <c r="AH84" i="6"/>
  <c r="AJ84" i="6"/>
  <c r="AL84" i="6"/>
  <c r="AO84" i="6" s="1"/>
  <c r="AD84" i="6"/>
  <c r="AF84" i="6"/>
  <c r="AG84" i="6"/>
  <c r="AK84" i="6"/>
  <c r="AE84" i="6"/>
  <c r="AJ73" i="6"/>
  <c r="AL73" i="6"/>
  <c r="AO73" i="6" s="1"/>
  <c r="BA73" i="6"/>
  <c r="AE73" i="6"/>
  <c r="AH73" i="6"/>
  <c r="AG73" i="6"/>
  <c r="AK73" i="6"/>
  <c r="AD73" i="6"/>
  <c r="AF73" i="6"/>
  <c r="AD53" i="6"/>
  <c r="BA53" i="6"/>
  <c r="AJ53" i="6"/>
  <c r="AL53" i="6"/>
  <c r="AO53" i="6" s="1"/>
  <c r="AK53" i="6"/>
  <c r="AF53" i="6"/>
  <c r="AE53" i="6"/>
  <c r="AH53" i="6"/>
  <c r="AG53" i="6"/>
  <c r="AD49" i="6"/>
  <c r="AK49" i="6"/>
  <c r="AL49" i="6"/>
  <c r="AO49" i="6" s="1"/>
  <c r="AG49" i="6"/>
  <c r="BA49" i="6"/>
  <c r="AJ49" i="6"/>
  <c r="AH49" i="6"/>
  <c r="AE49" i="6"/>
  <c r="AF49" i="6"/>
  <c r="AD69" i="6"/>
  <c r="BA69" i="6"/>
  <c r="AJ69" i="6"/>
  <c r="AL69" i="6"/>
  <c r="AO69" i="6" s="1"/>
  <c r="AK69" i="6"/>
  <c r="AE69" i="6"/>
  <c r="AH69" i="6"/>
  <c r="AG69" i="6"/>
  <c r="AF69" i="6"/>
  <c r="AD62" i="6"/>
  <c r="BA62" i="6"/>
  <c r="AH62" i="6"/>
  <c r="AK62" i="6"/>
  <c r="AL62" i="6"/>
  <c r="AO62" i="6" s="1"/>
  <c r="AG62" i="6"/>
  <c r="AE62" i="6"/>
  <c r="AF62" i="6"/>
  <c r="AJ62" i="6"/>
  <c r="AD55" i="6"/>
  <c r="BA55" i="6"/>
  <c r="AG55" i="6"/>
  <c r="AJ55" i="6"/>
  <c r="AL55" i="6"/>
  <c r="AO55" i="6" s="1"/>
  <c r="AK55" i="6"/>
  <c r="AH55" i="6"/>
  <c r="AF55" i="6"/>
  <c r="AE55" i="6"/>
  <c r="BA52" i="6"/>
  <c r="AH52" i="6"/>
  <c r="AJ52" i="6"/>
  <c r="AK52" i="6"/>
  <c r="AL52" i="6"/>
  <c r="AO52" i="6" s="1"/>
  <c r="AD52" i="6"/>
  <c r="AE52" i="6"/>
  <c r="AG52" i="6"/>
  <c r="AF52" i="6"/>
  <c r="L43" i="6"/>
  <c r="AE74" i="6"/>
  <c r="AL74" i="6"/>
  <c r="AO74" i="6" s="1"/>
  <c r="BA74" i="6"/>
  <c r="AF74" i="6"/>
  <c r="AG74" i="6"/>
  <c r="AJ74" i="6"/>
  <c r="AH74" i="6"/>
  <c r="AD74" i="6"/>
  <c r="AK74" i="6"/>
  <c r="AD71" i="6"/>
  <c r="BA71" i="6"/>
  <c r="AJ71" i="6"/>
  <c r="AK71" i="6"/>
  <c r="AL71" i="6"/>
  <c r="AO71" i="6" s="1"/>
  <c r="AG71" i="6"/>
  <c r="AF71" i="6"/>
  <c r="AE71" i="6"/>
  <c r="AH71" i="6"/>
  <c r="AK68" i="6"/>
  <c r="AL68" i="6"/>
  <c r="AO68" i="6" s="1"/>
  <c r="AD68" i="6"/>
  <c r="AE68" i="6"/>
  <c r="AF68" i="6"/>
  <c r="AH68" i="6"/>
  <c r="AG68" i="6"/>
  <c r="AJ68" i="6"/>
  <c r="BA68" i="6"/>
  <c r="AD50" i="6"/>
  <c r="BA50" i="6"/>
  <c r="AL50" i="6"/>
  <c r="AO50" i="6" s="1"/>
  <c r="AF50" i="6"/>
  <c r="AG50" i="6"/>
  <c r="AH50" i="6"/>
  <c r="AK50" i="6"/>
  <c r="AJ50" i="6"/>
  <c r="AE50" i="6"/>
  <c r="AG94" i="6"/>
  <c r="AE34" i="6"/>
  <c r="AH34" i="6"/>
  <c r="AL34" i="6"/>
  <c r="AF34" i="6"/>
  <c r="AJ34" i="6"/>
  <c r="AD34" i="6"/>
  <c r="AG34" i="6"/>
  <c r="AK34" i="6"/>
  <c r="AG38" i="6"/>
  <c r="AF35" i="6"/>
  <c r="AK9" i="6"/>
  <c r="AE9" i="6"/>
  <c r="AH9" i="6"/>
  <c r="AG9" i="6"/>
  <c r="AL9" i="6"/>
  <c r="AF9" i="6"/>
  <c r="AJ9" i="6"/>
  <c r="AD9" i="6"/>
  <c r="AF13" i="6"/>
  <c r="AJ13" i="6"/>
  <c r="AD13" i="6"/>
  <c r="AG13" i="6"/>
  <c r="AL13" i="6"/>
  <c r="AK13" i="6"/>
  <c r="AE13" i="6"/>
  <c r="AH13" i="6"/>
  <c r="AE16" i="6"/>
  <c r="AL20" i="6"/>
  <c r="AF20" i="6"/>
  <c r="AJ20" i="6"/>
  <c r="AH20" i="6"/>
  <c r="AD20" i="6"/>
  <c r="AG20" i="6"/>
  <c r="AK20" i="6"/>
  <c r="AE20" i="6"/>
  <c r="AK25" i="6"/>
  <c r="AE25" i="6"/>
  <c r="AH25" i="6"/>
  <c r="AL25" i="6"/>
  <c r="AF25" i="6"/>
  <c r="AJ25" i="6"/>
  <c r="AG25" i="6"/>
  <c r="AD25" i="6"/>
  <c r="AK41" i="6"/>
  <c r="AE41" i="6"/>
  <c r="AH41" i="6"/>
  <c r="AG41" i="6"/>
  <c r="AL41" i="6"/>
  <c r="AO41" i="6" s="1"/>
  <c r="AF41" i="6"/>
  <c r="AJ41" i="6"/>
  <c r="AD41" i="6"/>
  <c r="AE40" i="6"/>
  <c r="AH11" i="6"/>
  <c r="AL11" i="6"/>
  <c r="AF11" i="6"/>
  <c r="AJ11" i="6"/>
  <c r="AE11" i="6"/>
  <c r="AD11" i="6"/>
  <c r="AG11" i="6"/>
  <c r="AK11" i="6"/>
  <c r="AH27" i="6"/>
  <c r="AL27" i="6"/>
  <c r="AF27" i="6"/>
  <c r="AJ27" i="6"/>
  <c r="AD27" i="6"/>
  <c r="AG27" i="6"/>
  <c r="AK27" i="6"/>
  <c r="AE27" i="6"/>
  <c r="AE26" i="6"/>
  <c r="AH26" i="6"/>
  <c r="AL26" i="6"/>
  <c r="AK26" i="6"/>
  <c r="AF26" i="6"/>
  <c r="AJ26" i="6"/>
  <c r="AD26" i="6"/>
  <c r="AG26" i="6"/>
  <c r="AJ30" i="6"/>
  <c r="AD30" i="6"/>
  <c r="AG30" i="6"/>
  <c r="AK30" i="6"/>
  <c r="AE30" i="6"/>
  <c r="AH30" i="6"/>
  <c r="AL30" i="6"/>
  <c r="AF30" i="6"/>
  <c r="AL36" i="6"/>
  <c r="AF36" i="6"/>
  <c r="AJ36" i="6"/>
  <c r="AD36" i="6"/>
  <c r="AG36" i="6"/>
  <c r="AH36" i="6"/>
  <c r="AK36" i="6"/>
  <c r="AE36" i="6"/>
  <c r="AD31" i="6"/>
  <c r="AG31" i="6"/>
  <c r="AK31" i="6"/>
  <c r="AE31" i="6"/>
  <c r="AH31" i="6"/>
  <c r="AL31" i="6"/>
  <c r="AF31" i="6"/>
  <c r="AJ31" i="6"/>
  <c r="AD39" i="6"/>
  <c r="AG39" i="6"/>
  <c r="AK39" i="6"/>
  <c r="AJ39" i="6"/>
  <c r="AE39" i="6"/>
  <c r="AH39" i="6"/>
  <c r="AL39" i="6"/>
  <c r="AF39" i="6"/>
  <c r="AL12" i="6"/>
  <c r="AF12" i="6"/>
  <c r="AJ12" i="6"/>
  <c r="AD12" i="6"/>
  <c r="AH12" i="6"/>
  <c r="AG12" i="6"/>
  <c r="AK12" i="6"/>
  <c r="AE12" i="6"/>
  <c r="AK17" i="6"/>
  <c r="AE17" i="6"/>
  <c r="AH17" i="6"/>
  <c r="AL17" i="6"/>
  <c r="AF17" i="6"/>
  <c r="AJ17" i="6"/>
  <c r="AD17" i="6"/>
  <c r="AG17" i="6"/>
  <c r="AD15" i="6"/>
  <c r="AG15" i="6"/>
  <c r="AK15" i="6"/>
  <c r="AE15" i="6"/>
  <c r="AH15" i="6"/>
  <c r="AL15" i="6"/>
  <c r="AF15" i="6"/>
  <c r="AJ15" i="6"/>
  <c r="AG24" i="6"/>
  <c r="AK24" i="6"/>
  <c r="AE24" i="6"/>
  <c r="AD24" i="6"/>
  <c r="AH24" i="6"/>
  <c r="AL24" i="6"/>
  <c r="AF24" i="6"/>
  <c r="AJ24" i="6"/>
  <c r="AE42" i="6"/>
  <c r="AH42" i="6"/>
  <c r="AL42" i="6"/>
  <c r="AO42" i="6" s="1"/>
  <c r="AF42" i="6"/>
  <c r="AJ42" i="6"/>
  <c r="AD42" i="6"/>
  <c r="AK42" i="6"/>
  <c r="AG42" i="6"/>
  <c r="AE33" i="6"/>
  <c r="AH33" i="6"/>
  <c r="AL33" i="6"/>
  <c r="AG32" i="6"/>
  <c r="AK32" i="6"/>
  <c r="AE32" i="6"/>
  <c r="AH32" i="6"/>
  <c r="AL32" i="6"/>
  <c r="AF32" i="6"/>
  <c r="AJ32" i="6"/>
  <c r="AD32" i="6"/>
  <c r="AF21" i="6"/>
  <c r="AJ21" i="6"/>
  <c r="AD21" i="6"/>
  <c r="AG21" i="6"/>
  <c r="AK21" i="6"/>
  <c r="AL21" i="6"/>
  <c r="AE21" i="6"/>
  <c r="AH21" i="6"/>
  <c r="AE10" i="6"/>
  <c r="AH10" i="6"/>
  <c r="AL10" i="6"/>
  <c r="AF10" i="6"/>
  <c r="AJ10" i="6"/>
  <c r="AD10" i="6"/>
  <c r="AG10" i="6"/>
  <c r="AK10" i="6"/>
  <c r="AE18" i="6"/>
  <c r="AH18" i="6"/>
  <c r="AL18" i="6"/>
  <c r="AK18" i="6"/>
  <c r="AF18" i="6"/>
  <c r="AJ18" i="6"/>
  <c r="AD18" i="6"/>
  <c r="AG18" i="6"/>
  <c r="AJ22" i="6"/>
  <c r="AD22" i="6"/>
  <c r="AG22" i="6"/>
  <c r="AF22" i="6"/>
  <c r="AK22" i="6"/>
  <c r="AE22" i="6"/>
  <c r="AH22" i="6"/>
  <c r="AL22" i="6"/>
  <c r="AL28" i="6"/>
  <c r="AF28" i="6"/>
  <c r="AJ28" i="6"/>
  <c r="AD28" i="6"/>
  <c r="AG28" i="6"/>
  <c r="AK28" i="6"/>
  <c r="AE28" i="6"/>
  <c r="AH28" i="6"/>
  <c r="AH19" i="6"/>
  <c r="AL19" i="6"/>
  <c r="AF19" i="6"/>
  <c r="AJ19" i="6"/>
  <c r="AD19" i="6"/>
  <c r="AG19" i="6"/>
  <c r="AE19" i="6"/>
  <c r="AK19" i="6"/>
  <c r="AH43" i="6"/>
  <c r="AL43" i="6"/>
  <c r="AO43" i="6" s="1"/>
  <c r="AF43" i="6"/>
  <c r="AJ43" i="6"/>
  <c r="AD43" i="6"/>
  <c r="AE43" i="6"/>
  <c r="AG43" i="6"/>
  <c r="AK43" i="6"/>
  <c r="AF37" i="6"/>
  <c r="AJ37" i="6"/>
  <c r="AD37" i="6"/>
  <c r="AG37" i="6"/>
  <c r="AK37" i="6"/>
  <c r="AE37" i="6"/>
  <c r="AH37" i="6"/>
  <c r="AL37" i="6"/>
  <c r="AL44" i="6"/>
  <c r="AO44" i="6" s="1"/>
  <c r="AF44" i="6"/>
  <c r="AJ44" i="6"/>
  <c r="AH44" i="6"/>
  <c r="AD44" i="6"/>
  <c r="AG44" i="6"/>
  <c r="AK44" i="6"/>
  <c r="AE44" i="6"/>
  <c r="AD47" i="6" l="1"/>
  <c r="AF54" i="6"/>
  <c r="AL86" i="6"/>
  <c r="AO86" i="6" s="1"/>
  <c r="AK87" i="6"/>
  <c r="AE47" i="6"/>
  <c r="AH40" i="6"/>
  <c r="AH16" i="6"/>
  <c r="AE35" i="6"/>
  <c r="AK38" i="6"/>
  <c r="BA47" i="6"/>
  <c r="C43" i="6"/>
  <c r="AF87" i="6"/>
  <c r="AH54" i="6"/>
  <c r="AH102" i="6"/>
  <c r="AG102" i="6"/>
  <c r="AD106" i="6"/>
  <c r="AJ106" i="6"/>
  <c r="AK86" i="6"/>
  <c r="AK40" i="6"/>
  <c r="AK16" i="6"/>
  <c r="AL35" i="6"/>
  <c r="AD38" i="6"/>
  <c r="AH47" i="6"/>
  <c r="E43" i="6"/>
  <c r="D43" i="6"/>
  <c r="AG87" i="6"/>
  <c r="AG54" i="6"/>
  <c r="AL102" i="6"/>
  <c r="AO102" i="6" s="1"/>
  <c r="AH106" i="6"/>
  <c r="BA86" i="6"/>
  <c r="AK33" i="6"/>
  <c r="AG40" i="6"/>
  <c r="AG16" i="6"/>
  <c r="AH35" i="6"/>
  <c r="AJ38" i="6"/>
  <c r="AG47" i="6"/>
  <c r="G43" i="6"/>
  <c r="AJ87" i="6"/>
  <c r="AE54" i="6"/>
  <c r="AF102" i="6"/>
  <c r="AF106" i="6"/>
  <c r="AH86" i="6"/>
  <c r="AD33" i="6"/>
  <c r="AJ40" i="6"/>
  <c r="AJ16" i="6"/>
  <c r="AK35" i="6"/>
  <c r="AL38" i="6"/>
  <c r="AF47" i="6"/>
  <c r="F43" i="6"/>
  <c r="BA87" i="6"/>
  <c r="AJ54" i="6"/>
  <c r="AJ102" i="6"/>
  <c r="AG106" i="6"/>
  <c r="AF86" i="6"/>
  <c r="AD86" i="6"/>
  <c r="AJ33" i="6"/>
  <c r="AF40" i="6"/>
  <c r="AF16" i="6"/>
  <c r="AG35" i="6"/>
  <c r="AH38" i="6"/>
  <c r="AL47" i="6"/>
  <c r="AO47" i="6" s="1"/>
  <c r="H43" i="6"/>
  <c r="AL87" i="6"/>
  <c r="AO87" i="6" s="1"/>
  <c r="BA54" i="6"/>
  <c r="AD102" i="6"/>
  <c r="AK106" i="6"/>
  <c r="AJ86" i="6"/>
  <c r="AG33" i="6"/>
  <c r="AD40" i="6"/>
  <c r="AL16" i="6"/>
  <c r="AD35" i="6"/>
  <c r="AF38" i="6"/>
  <c r="AK47" i="6"/>
  <c r="J43" i="6"/>
  <c r="AE87" i="6"/>
  <c r="AD87" i="6"/>
  <c r="AL54" i="6"/>
  <c r="AO54" i="6" s="1"/>
  <c r="AE102" i="6"/>
  <c r="AL106" i="6"/>
  <c r="AO106" i="6" s="1"/>
  <c r="AE86" i="6"/>
  <c r="AJ94" i="6"/>
  <c r="AK57" i="6"/>
  <c r="AK100" i="6"/>
  <c r="AD96" i="6"/>
  <c r="AK94" i="6"/>
  <c r="AJ100" i="6"/>
  <c r="AF23" i="6"/>
  <c r="AJ23" i="6"/>
  <c r="AH96" i="6"/>
  <c r="AD65" i="6"/>
  <c r="AJ88" i="6"/>
  <c r="BA101" i="6"/>
  <c r="C101" i="6" s="1"/>
  <c r="K41" i="6"/>
  <c r="AD90" i="6"/>
  <c r="G42" i="6"/>
  <c r="G44" i="6"/>
  <c r="AH64" i="6"/>
  <c r="AD82" i="6"/>
  <c r="AD29" i="6"/>
  <c r="AG14" i="6"/>
  <c r="AF65" i="6"/>
  <c r="AL23" i="6"/>
  <c r="AE94" i="6"/>
  <c r="AL57" i="6"/>
  <c r="AO57" i="6" s="1"/>
  <c r="AL100" i="6"/>
  <c r="AO100" i="6" s="1"/>
  <c r="J41" i="6"/>
  <c r="AE96" i="6"/>
  <c r="AH23" i="6"/>
  <c r="AF94" i="6"/>
  <c r="H42" i="6"/>
  <c r="AL90" i="6"/>
  <c r="AO90" i="6" s="1"/>
  <c r="AK60" i="6"/>
  <c r="AJ57" i="6"/>
  <c r="BA100" i="6"/>
  <c r="F100" i="6" s="1"/>
  <c r="E41" i="6"/>
  <c r="AJ96" i="6"/>
  <c r="AE23" i="6"/>
  <c r="AL94" i="6"/>
  <c r="AO94" i="6" s="1"/>
  <c r="L42" i="6"/>
  <c r="AJ90" i="6"/>
  <c r="AJ60" i="6"/>
  <c r="AH57" i="6"/>
  <c r="AG100" i="6"/>
  <c r="AG96" i="6"/>
  <c r="AK23" i="6"/>
  <c r="AH94" i="6"/>
  <c r="AG75" i="6"/>
  <c r="AE90" i="6"/>
  <c r="AE60" i="6"/>
  <c r="AG57" i="6"/>
  <c r="AD100" i="6"/>
  <c r="AG23" i="6"/>
  <c r="BA94" i="6"/>
  <c r="K94" i="6" s="1"/>
  <c r="AD60" i="6"/>
  <c r="AK96" i="6"/>
  <c r="AF100" i="6"/>
  <c r="AL96" i="6"/>
  <c r="AO96" i="6" s="1"/>
  <c r="J42" i="6"/>
  <c r="AH90" i="6"/>
  <c r="AL60" i="6"/>
  <c r="AO60" i="6" s="1"/>
  <c r="BA57" i="6"/>
  <c r="K57" i="6" s="1"/>
  <c r="AE100" i="6"/>
  <c r="C41" i="6"/>
  <c r="F41" i="6"/>
  <c r="BA96" i="6"/>
  <c r="D96" i="6" s="1"/>
  <c r="D42" i="6"/>
  <c r="AK90" i="6"/>
  <c r="AH60" i="6"/>
  <c r="AF57" i="6"/>
  <c r="AD57" i="6"/>
  <c r="L41" i="6"/>
  <c r="F42" i="6"/>
  <c r="E42" i="6"/>
  <c r="AG90" i="6"/>
  <c r="BA60" i="6"/>
  <c r="H60" i="6" s="1"/>
  <c r="D41" i="6"/>
  <c r="K42" i="6"/>
  <c r="BA90" i="6"/>
  <c r="D90" i="6" s="1"/>
  <c r="AG60" i="6"/>
  <c r="G41" i="6"/>
  <c r="AJ29" i="6"/>
  <c r="AD14" i="6"/>
  <c r="AD75" i="6"/>
  <c r="AH88" i="6"/>
  <c r="J44" i="6"/>
  <c r="AJ64" i="6"/>
  <c r="AL101" i="6"/>
  <c r="AO101" i="6" s="1"/>
  <c r="AE101" i="6"/>
  <c r="BA82" i="6"/>
  <c r="G82" i="6" s="1"/>
  <c r="AK65" i="6"/>
  <c r="AF29" i="6"/>
  <c r="AJ14" i="6"/>
  <c r="AL75" i="6"/>
  <c r="AO75" i="6" s="1"/>
  <c r="BA88" i="6"/>
  <c r="F88" i="6" s="1"/>
  <c r="E44" i="6"/>
  <c r="AF64" i="6"/>
  <c r="AK101" i="6"/>
  <c r="AL82" i="6"/>
  <c r="AO82" i="6" s="1"/>
  <c r="AL65" i="6"/>
  <c r="AO65" i="6" s="1"/>
  <c r="AH29" i="6"/>
  <c r="AL14" i="6"/>
  <c r="AO30" i="6" s="1"/>
  <c r="AD88" i="6"/>
  <c r="AK88" i="6"/>
  <c r="K44" i="6"/>
  <c r="BA64" i="6"/>
  <c r="H64" i="6" s="1"/>
  <c r="AD101" i="6"/>
  <c r="AK82" i="6"/>
  <c r="AJ65" i="6"/>
  <c r="AE29" i="6"/>
  <c r="AH14" i="6"/>
  <c r="AG88" i="6"/>
  <c r="C44" i="6"/>
  <c r="AL64" i="6"/>
  <c r="AO64" i="6" s="1"/>
  <c r="AD81" i="6"/>
  <c r="AF48" i="6"/>
  <c r="AH101" i="6"/>
  <c r="AJ82" i="6"/>
  <c r="AE82" i="6"/>
  <c r="AH65" i="6"/>
  <c r="AK29" i="6"/>
  <c r="AE14" i="6"/>
  <c r="AE88" i="6"/>
  <c r="F44" i="6"/>
  <c r="L44" i="6"/>
  <c r="AD64" i="6"/>
  <c r="AK64" i="6"/>
  <c r="AL81" i="6"/>
  <c r="AO81" i="6" s="1"/>
  <c r="AK48" i="6"/>
  <c r="AG101" i="6"/>
  <c r="AG82" i="6"/>
  <c r="AG65" i="6"/>
  <c r="AG29" i="6"/>
  <c r="AF14" i="6"/>
  <c r="AF88" i="6"/>
  <c r="D44" i="6"/>
  <c r="AE64" i="6"/>
  <c r="BA48" i="6"/>
  <c r="E48" i="6" s="1"/>
  <c r="AJ101" i="6"/>
  <c r="AH82" i="6"/>
  <c r="AE79" i="6"/>
  <c r="AE65" i="6"/>
  <c r="BA79" i="6"/>
  <c r="G79" i="6" s="1"/>
  <c r="AF75" i="6"/>
  <c r="AK81" i="6"/>
  <c r="AE48" i="6"/>
  <c r="AD48" i="6"/>
  <c r="AF79" i="6"/>
  <c r="AD79" i="6"/>
  <c r="AE75" i="6"/>
  <c r="AF81" i="6"/>
  <c r="AJ81" i="6"/>
  <c r="AG48" i="6"/>
  <c r="AH79" i="6"/>
  <c r="AK75" i="6"/>
  <c r="AH81" i="6"/>
  <c r="AL48" i="6"/>
  <c r="AO48" i="6" s="1"/>
  <c r="AK79" i="6"/>
  <c r="AJ75" i="6"/>
  <c r="AE81" i="6"/>
  <c r="AL79" i="6"/>
  <c r="AO79" i="6" s="1"/>
  <c r="AH75" i="6"/>
  <c r="AG81" i="6"/>
  <c r="AJ48" i="6"/>
  <c r="AJ79" i="6"/>
  <c r="H94" i="6"/>
  <c r="J47" i="6"/>
  <c r="K47" i="6"/>
  <c r="C47" i="6"/>
  <c r="L47" i="6"/>
  <c r="D47" i="6"/>
  <c r="E47" i="6"/>
  <c r="F47" i="6"/>
  <c r="G47" i="6"/>
  <c r="H47" i="6"/>
  <c r="C53" i="6"/>
  <c r="L53" i="6"/>
  <c r="D53" i="6"/>
  <c r="E53" i="6"/>
  <c r="F53" i="6"/>
  <c r="G53" i="6"/>
  <c r="H53" i="6"/>
  <c r="J53" i="6"/>
  <c r="K53" i="6"/>
  <c r="F58" i="6"/>
  <c r="G58" i="6"/>
  <c r="H58" i="6"/>
  <c r="J58" i="6"/>
  <c r="K58" i="6"/>
  <c r="C58" i="6"/>
  <c r="L58" i="6"/>
  <c r="D58" i="6"/>
  <c r="E58" i="6"/>
  <c r="G87" i="6"/>
  <c r="H87" i="6"/>
  <c r="J87" i="6"/>
  <c r="L87" i="6"/>
  <c r="C87" i="6"/>
  <c r="E87" i="6"/>
  <c r="D87" i="6"/>
  <c r="F87" i="6"/>
  <c r="K87" i="6"/>
  <c r="J93" i="6"/>
  <c r="K93" i="6"/>
  <c r="G93" i="6"/>
  <c r="L93" i="6"/>
  <c r="C93" i="6"/>
  <c r="E93" i="6"/>
  <c r="D93" i="6"/>
  <c r="F93" i="6"/>
  <c r="H93" i="6"/>
  <c r="E83" i="6"/>
  <c r="H83" i="6"/>
  <c r="C83" i="6"/>
  <c r="L83" i="6"/>
  <c r="D83" i="6"/>
  <c r="F83" i="6"/>
  <c r="G83" i="6"/>
  <c r="K83" i="6"/>
  <c r="J83" i="6"/>
  <c r="F66" i="6"/>
  <c r="G66" i="6"/>
  <c r="J66" i="6"/>
  <c r="C66" i="6"/>
  <c r="D66" i="6"/>
  <c r="E66" i="6"/>
  <c r="H66" i="6"/>
  <c r="K66" i="6"/>
  <c r="L66" i="6"/>
  <c r="E51" i="6"/>
  <c r="F51" i="6"/>
  <c r="G51" i="6"/>
  <c r="H51" i="6"/>
  <c r="J51" i="6"/>
  <c r="K51" i="6"/>
  <c r="C51" i="6"/>
  <c r="L51" i="6"/>
  <c r="D51" i="6"/>
  <c r="G73" i="6"/>
  <c r="K73" i="6"/>
  <c r="E73" i="6"/>
  <c r="F73" i="6"/>
  <c r="J73" i="6"/>
  <c r="L73" i="6"/>
  <c r="C73" i="6"/>
  <c r="D73" i="6"/>
  <c r="H73" i="6"/>
  <c r="E89" i="6"/>
  <c r="F89" i="6"/>
  <c r="L89" i="6"/>
  <c r="C89" i="6"/>
  <c r="D89" i="6"/>
  <c r="G89" i="6"/>
  <c r="J89" i="6"/>
  <c r="H89" i="6"/>
  <c r="K89" i="6"/>
  <c r="D98" i="6"/>
  <c r="E98" i="6"/>
  <c r="F98" i="6"/>
  <c r="H98" i="6"/>
  <c r="J98" i="6"/>
  <c r="K98" i="6"/>
  <c r="L98" i="6"/>
  <c r="G98" i="6"/>
  <c r="C98" i="6"/>
  <c r="D106" i="6"/>
  <c r="E106" i="6"/>
  <c r="H106" i="6"/>
  <c r="K106" i="6"/>
  <c r="L106" i="6"/>
  <c r="F106" i="6"/>
  <c r="C106" i="6"/>
  <c r="G106" i="6"/>
  <c r="J106" i="6"/>
  <c r="E105" i="6"/>
  <c r="F105" i="6"/>
  <c r="G105" i="6"/>
  <c r="J105" i="6"/>
  <c r="K105" i="6"/>
  <c r="L105" i="6"/>
  <c r="C105" i="6"/>
  <c r="D105" i="6"/>
  <c r="H105" i="6"/>
  <c r="F50" i="6"/>
  <c r="G50" i="6"/>
  <c r="H50" i="6"/>
  <c r="J50" i="6"/>
  <c r="K50" i="6"/>
  <c r="C50" i="6"/>
  <c r="L50" i="6"/>
  <c r="D50" i="6"/>
  <c r="E50" i="6"/>
  <c r="J101" i="6"/>
  <c r="K101" i="6"/>
  <c r="C85" i="6"/>
  <c r="L85" i="6"/>
  <c r="F85" i="6"/>
  <c r="J85" i="6"/>
  <c r="K85" i="6"/>
  <c r="D85" i="6"/>
  <c r="E85" i="6"/>
  <c r="H85" i="6"/>
  <c r="G85" i="6"/>
  <c r="G65" i="6"/>
  <c r="H65" i="6"/>
  <c r="J65" i="6"/>
  <c r="K65" i="6"/>
  <c r="C65" i="6"/>
  <c r="L65" i="6"/>
  <c r="D65" i="6"/>
  <c r="E65" i="6"/>
  <c r="F65" i="6"/>
  <c r="K86" i="6"/>
  <c r="E86" i="6"/>
  <c r="H86" i="6"/>
  <c r="J86" i="6"/>
  <c r="D86" i="6"/>
  <c r="G86" i="6"/>
  <c r="L86" i="6"/>
  <c r="C86" i="6"/>
  <c r="F86" i="6"/>
  <c r="C91" i="6"/>
  <c r="L91" i="6"/>
  <c r="D91" i="6"/>
  <c r="E91" i="6"/>
  <c r="G91" i="6"/>
  <c r="H91" i="6"/>
  <c r="J91" i="6"/>
  <c r="F91" i="6"/>
  <c r="K91" i="6"/>
  <c r="H102" i="6"/>
  <c r="J102" i="6"/>
  <c r="D102" i="6"/>
  <c r="E102" i="6"/>
  <c r="F102" i="6"/>
  <c r="K102" i="6"/>
  <c r="C102" i="6"/>
  <c r="G102" i="6"/>
  <c r="L102" i="6"/>
  <c r="C99" i="6"/>
  <c r="L99" i="6"/>
  <c r="D99" i="6"/>
  <c r="G99" i="6"/>
  <c r="J99" i="6"/>
  <c r="K99" i="6"/>
  <c r="E99" i="6"/>
  <c r="F99" i="6"/>
  <c r="H99" i="6"/>
  <c r="G103" i="6"/>
  <c r="H103" i="6"/>
  <c r="C103" i="6"/>
  <c r="E103" i="6"/>
  <c r="F103" i="6"/>
  <c r="J103" i="6"/>
  <c r="L103" i="6"/>
  <c r="D103" i="6"/>
  <c r="K103" i="6"/>
  <c r="K46" i="6"/>
  <c r="C46" i="6"/>
  <c r="L46" i="6"/>
  <c r="D46" i="6"/>
  <c r="E46" i="6"/>
  <c r="F46" i="6"/>
  <c r="G46" i="6"/>
  <c r="H46" i="6"/>
  <c r="J46" i="6"/>
  <c r="D68" i="6"/>
  <c r="G68" i="6"/>
  <c r="K68" i="6"/>
  <c r="C68" i="6"/>
  <c r="L68" i="6"/>
  <c r="F68" i="6"/>
  <c r="H68" i="6"/>
  <c r="J68" i="6"/>
  <c r="E68" i="6"/>
  <c r="J71" i="6"/>
  <c r="D71" i="6"/>
  <c r="G71" i="6"/>
  <c r="H71" i="6"/>
  <c r="L71" i="6"/>
  <c r="C71" i="6"/>
  <c r="E71" i="6"/>
  <c r="F71" i="6"/>
  <c r="K71" i="6"/>
  <c r="F74" i="6"/>
  <c r="J74" i="6"/>
  <c r="D74" i="6"/>
  <c r="E74" i="6"/>
  <c r="C74" i="6"/>
  <c r="G74" i="6"/>
  <c r="H74" i="6"/>
  <c r="K74" i="6"/>
  <c r="L74" i="6"/>
  <c r="D52" i="6"/>
  <c r="E52" i="6"/>
  <c r="F52" i="6"/>
  <c r="G52" i="6"/>
  <c r="H52" i="6"/>
  <c r="J52" i="6"/>
  <c r="K52" i="6"/>
  <c r="C52" i="6"/>
  <c r="L52" i="6"/>
  <c r="J55" i="6"/>
  <c r="K55" i="6"/>
  <c r="C55" i="6"/>
  <c r="L55" i="6"/>
  <c r="D55" i="6"/>
  <c r="E55" i="6"/>
  <c r="F55" i="6"/>
  <c r="G55" i="6"/>
  <c r="H55" i="6"/>
  <c r="G49" i="6"/>
  <c r="H49" i="6"/>
  <c r="J49" i="6"/>
  <c r="K49" i="6"/>
  <c r="C49" i="6"/>
  <c r="L49" i="6"/>
  <c r="D49" i="6"/>
  <c r="E49" i="6"/>
  <c r="F49" i="6"/>
  <c r="E97" i="6"/>
  <c r="F97" i="6"/>
  <c r="C97" i="6"/>
  <c r="G97" i="6"/>
  <c r="H97" i="6"/>
  <c r="J97" i="6"/>
  <c r="L97" i="6"/>
  <c r="D97" i="6"/>
  <c r="K97" i="6"/>
  <c r="H100" i="6"/>
  <c r="D100" i="6"/>
  <c r="G100" i="6"/>
  <c r="J100" i="6"/>
  <c r="K70" i="6"/>
  <c r="E70" i="6"/>
  <c r="H70" i="6"/>
  <c r="J70" i="6"/>
  <c r="D70" i="6"/>
  <c r="F70" i="6"/>
  <c r="G70" i="6"/>
  <c r="L70" i="6"/>
  <c r="C70" i="6"/>
  <c r="K78" i="6"/>
  <c r="E78" i="6"/>
  <c r="H78" i="6"/>
  <c r="J78" i="6"/>
  <c r="C78" i="6"/>
  <c r="D78" i="6"/>
  <c r="F78" i="6"/>
  <c r="G78" i="6"/>
  <c r="L78" i="6"/>
  <c r="K62" i="6"/>
  <c r="C62" i="6"/>
  <c r="L62" i="6"/>
  <c r="D62" i="6"/>
  <c r="E62" i="6"/>
  <c r="F62" i="6"/>
  <c r="G62" i="6"/>
  <c r="H62" i="6"/>
  <c r="J62" i="6"/>
  <c r="D84" i="6"/>
  <c r="G84" i="6"/>
  <c r="K84" i="6"/>
  <c r="C84" i="6"/>
  <c r="L84" i="6"/>
  <c r="F84" i="6"/>
  <c r="J84" i="6"/>
  <c r="E84" i="6"/>
  <c r="H84" i="6"/>
  <c r="K54" i="6"/>
  <c r="C54" i="6"/>
  <c r="L54" i="6"/>
  <c r="D54" i="6"/>
  <c r="E54" i="6"/>
  <c r="F54" i="6"/>
  <c r="G54" i="6"/>
  <c r="H54" i="6"/>
  <c r="J54" i="6"/>
  <c r="K92" i="6"/>
  <c r="C92" i="6"/>
  <c r="L92" i="6"/>
  <c r="F92" i="6"/>
  <c r="H92" i="6"/>
  <c r="J92" i="6"/>
  <c r="D92" i="6"/>
  <c r="G92" i="6"/>
  <c r="E92" i="6"/>
  <c r="H80" i="6"/>
  <c r="C80" i="6"/>
  <c r="L80" i="6"/>
  <c r="F80" i="6"/>
  <c r="G80" i="6"/>
  <c r="K80" i="6"/>
  <c r="D80" i="6"/>
  <c r="E80" i="6"/>
  <c r="J80" i="6"/>
  <c r="F96" i="6"/>
  <c r="G96" i="6"/>
  <c r="E96" i="6"/>
  <c r="H96" i="6"/>
  <c r="K96" i="6"/>
  <c r="C96" i="6"/>
  <c r="L96" i="6"/>
  <c r="H56" i="6"/>
  <c r="J56" i="6"/>
  <c r="K56" i="6"/>
  <c r="C56" i="6"/>
  <c r="L56" i="6"/>
  <c r="D56" i="6"/>
  <c r="E56" i="6"/>
  <c r="F56" i="6"/>
  <c r="G56" i="6"/>
  <c r="C61" i="6"/>
  <c r="L61" i="6"/>
  <c r="D61" i="6"/>
  <c r="E61" i="6"/>
  <c r="F61" i="6"/>
  <c r="G61" i="6"/>
  <c r="H61" i="6"/>
  <c r="J61" i="6"/>
  <c r="K61" i="6"/>
  <c r="E75" i="6"/>
  <c r="H75" i="6"/>
  <c r="C75" i="6"/>
  <c r="L75" i="6"/>
  <c r="D75" i="6"/>
  <c r="G75" i="6"/>
  <c r="J75" i="6"/>
  <c r="K75" i="6"/>
  <c r="F75" i="6"/>
  <c r="C69" i="6"/>
  <c r="L69" i="6"/>
  <c r="F69" i="6"/>
  <c r="J69" i="6"/>
  <c r="K69" i="6"/>
  <c r="D69" i="6"/>
  <c r="E69" i="6"/>
  <c r="G69" i="6"/>
  <c r="H69" i="6"/>
  <c r="E59" i="6"/>
  <c r="F59" i="6"/>
  <c r="G59" i="6"/>
  <c r="H59" i="6"/>
  <c r="J59" i="6"/>
  <c r="K59" i="6"/>
  <c r="C59" i="6"/>
  <c r="L59" i="6"/>
  <c r="D59" i="6"/>
  <c r="G81" i="6"/>
  <c r="K81" i="6"/>
  <c r="E81" i="6"/>
  <c r="F81" i="6"/>
  <c r="D81" i="6"/>
  <c r="H81" i="6"/>
  <c r="J81" i="6"/>
  <c r="C81" i="6"/>
  <c r="L81" i="6"/>
  <c r="F90" i="6"/>
  <c r="G90" i="6"/>
  <c r="C90" i="6"/>
  <c r="G95" i="6"/>
  <c r="H95" i="6"/>
  <c r="L95" i="6"/>
  <c r="C95" i="6"/>
  <c r="D95" i="6"/>
  <c r="E95" i="6"/>
  <c r="J95" i="6"/>
  <c r="K95" i="6"/>
  <c r="F95" i="6"/>
  <c r="J63" i="6"/>
  <c r="K63" i="6"/>
  <c r="C63" i="6"/>
  <c r="L63" i="6"/>
  <c r="D63" i="6"/>
  <c r="E63" i="6"/>
  <c r="F63" i="6"/>
  <c r="G63" i="6"/>
  <c r="H63" i="6"/>
  <c r="E67" i="6"/>
  <c r="H67" i="6"/>
  <c r="C67" i="6"/>
  <c r="L67" i="6"/>
  <c r="D67" i="6"/>
  <c r="F67" i="6"/>
  <c r="G67" i="6"/>
  <c r="J67" i="6"/>
  <c r="K67" i="6"/>
  <c r="F104" i="6"/>
  <c r="G104" i="6"/>
  <c r="D104" i="6"/>
  <c r="H104" i="6"/>
  <c r="J104" i="6"/>
  <c r="K104" i="6"/>
  <c r="C104" i="6"/>
  <c r="L104" i="6"/>
  <c r="E104" i="6"/>
  <c r="L88" i="6"/>
  <c r="C77" i="6"/>
  <c r="L77" i="6"/>
  <c r="F77" i="6"/>
  <c r="J77" i="6"/>
  <c r="K77" i="6"/>
  <c r="E77" i="6"/>
  <c r="G77" i="6"/>
  <c r="H77" i="6"/>
  <c r="D77" i="6"/>
  <c r="H72" i="6"/>
  <c r="C72" i="6"/>
  <c r="L72" i="6"/>
  <c r="F72" i="6"/>
  <c r="G72" i="6"/>
  <c r="D72" i="6"/>
  <c r="E72" i="6"/>
  <c r="J72" i="6"/>
  <c r="K72" i="6"/>
  <c r="C45" i="6"/>
  <c r="L45" i="6"/>
  <c r="D45" i="6"/>
  <c r="E45" i="6"/>
  <c r="F45" i="6"/>
  <c r="G45" i="6"/>
  <c r="H45" i="6"/>
  <c r="J45" i="6"/>
  <c r="K45" i="6"/>
  <c r="D76" i="6"/>
  <c r="G76" i="6"/>
  <c r="K76" i="6"/>
  <c r="C76" i="6"/>
  <c r="L76" i="6"/>
  <c r="E76" i="6"/>
  <c r="F76" i="6"/>
  <c r="H76" i="6"/>
  <c r="J76" i="6"/>
  <c r="F101" i="6" l="1"/>
  <c r="D88" i="6"/>
  <c r="H101" i="6"/>
  <c r="G101" i="6"/>
  <c r="E101" i="6"/>
  <c r="D101" i="6"/>
  <c r="L101" i="6"/>
  <c r="AO40" i="6"/>
  <c r="AO39" i="6"/>
  <c r="AO38" i="6"/>
  <c r="AO37" i="6"/>
  <c r="AO36" i="6"/>
  <c r="AO35" i="6"/>
  <c r="G60" i="6"/>
  <c r="F60" i="6"/>
  <c r="E88" i="6"/>
  <c r="E60" i="6"/>
  <c r="H88" i="6"/>
  <c r="K90" i="6"/>
  <c r="H90" i="6"/>
  <c r="AO34" i="6"/>
  <c r="AO33" i="6"/>
  <c r="F57" i="6"/>
  <c r="E57" i="6"/>
  <c r="D57" i="6"/>
  <c r="L100" i="6"/>
  <c r="L79" i="6"/>
  <c r="C88" i="6"/>
  <c r="C100" i="6"/>
  <c r="K88" i="6"/>
  <c r="J90" i="6"/>
  <c r="K100" i="6"/>
  <c r="AO32" i="6"/>
  <c r="AO31" i="6"/>
  <c r="L57" i="6"/>
  <c r="C57" i="6"/>
  <c r="L94" i="6"/>
  <c r="J57" i="6"/>
  <c r="G94" i="6"/>
  <c r="H79" i="6"/>
  <c r="G88" i="6"/>
  <c r="E90" i="6"/>
  <c r="E100" i="6"/>
  <c r="J82" i="6"/>
  <c r="H57" i="6"/>
  <c r="E94" i="6"/>
  <c r="J88" i="6"/>
  <c r="L90" i="6"/>
  <c r="G57" i="6"/>
  <c r="F94" i="6"/>
  <c r="J94" i="6"/>
  <c r="AO29" i="6"/>
  <c r="D94" i="6"/>
  <c r="L60" i="6"/>
  <c r="D60" i="6"/>
  <c r="C60" i="6"/>
  <c r="D48" i="6"/>
  <c r="K60" i="6"/>
  <c r="K82" i="6"/>
  <c r="J64" i="6"/>
  <c r="C94" i="6"/>
  <c r="J60" i="6"/>
  <c r="C82" i="6"/>
  <c r="AO28" i="6"/>
  <c r="J96" i="6"/>
  <c r="AO26" i="6"/>
  <c r="AO27" i="6"/>
  <c r="AQ54" i="6"/>
  <c r="AR54" i="6" s="1"/>
  <c r="AT54" i="6" s="1"/>
  <c r="AU54" i="6" s="1"/>
  <c r="AW54" i="6" s="1"/>
  <c r="AO20" i="6"/>
  <c r="AO23" i="6"/>
  <c r="AO19" i="6"/>
  <c r="H82" i="6"/>
  <c r="G48" i="6"/>
  <c r="AO8" i="6"/>
  <c r="D82" i="6"/>
  <c r="D64" i="6"/>
  <c r="K79" i="6"/>
  <c r="AO25" i="6"/>
  <c r="E79" i="6"/>
  <c r="L48" i="6"/>
  <c r="C79" i="6"/>
  <c r="J48" i="6"/>
  <c r="L82" i="6"/>
  <c r="AO10" i="6"/>
  <c r="F82" i="6"/>
  <c r="K64" i="6"/>
  <c r="E64" i="6"/>
  <c r="AQ95" i="6"/>
  <c r="AR95" i="6" s="1"/>
  <c r="AT95" i="6" s="1"/>
  <c r="AU95" i="6" s="1"/>
  <c r="AW95" i="6" s="1"/>
  <c r="E82" i="6"/>
  <c r="AQ78" i="6"/>
  <c r="AR78" i="6" s="1"/>
  <c r="AT78" i="6" s="1"/>
  <c r="AU78" i="6" s="1"/>
  <c r="AW78" i="6" s="1"/>
  <c r="C64" i="6"/>
  <c r="F64" i="6"/>
  <c r="J79" i="6"/>
  <c r="H48" i="6"/>
  <c r="AO24" i="6"/>
  <c r="AO14" i="6"/>
  <c r="AQ50" i="6"/>
  <c r="AR50" i="6" s="1"/>
  <c r="AT50" i="6" s="1"/>
  <c r="AU50" i="6" s="1"/>
  <c r="AW50" i="6" s="1"/>
  <c r="AQ81" i="6"/>
  <c r="AR81" i="6" s="1"/>
  <c r="AQ105" i="6"/>
  <c r="AR105" i="6" s="1"/>
  <c r="AT105" i="6" s="1"/>
  <c r="AU105" i="6" s="1"/>
  <c r="AW105" i="6" s="1"/>
  <c r="AQ47" i="6"/>
  <c r="AR47" i="6" s="1"/>
  <c r="AT47" i="6" s="1"/>
  <c r="AU47" i="6" s="1"/>
  <c r="AW47" i="6" s="1"/>
  <c r="D79" i="6"/>
  <c r="AQ67" i="6"/>
  <c r="AR67" i="6" s="1"/>
  <c r="AO15" i="6"/>
  <c r="AO21" i="6"/>
  <c r="AO22" i="6"/>
  <c r="AQ71" i="6"/>
  <c r="AR71" i="6" s="1"/>
  <c r="AT71" i="6" s="1"/>
  <c r="AU71" i="6" s="1"/>
  <c r="AW71" i="6" s="1"/>
  <c r="AO16" i="6"/>
  <c r="AQ79" i="6"/>
  <c r="AR79" i="6" s="1"/>
  <c r="AT79" i="6" s="1"/>
  <c r="AU79" i="6" s="1"/>
  <c r="AW79" i="6" s="1"/>
  <c r="AQ80" i="6"/>
  <c r="AR80" i="6" s="1"/>
  <c r="AT80" i="6" s="1"/>
  <c r="AU80" i="6" s="1"/>
  <c r="AW80" i="6" s="1"/>
  <c r="C48" i="6"/>
  <c r="AO9" i="6"/>
  <c r="F79" i="6"/>
  <c r="K48" i="6"/>
  <c r="AO13" i="6"/>
  <c r="AQ62" i="6"/>
  <c r="AR62" i="6" s="1"/>
  <c r="L64" i="6"/>
  <c r="AO11" i="6"/>
  <c r="AQ63" i="6"/>
  <c r="AR63" i="6" s="1"/>
  <c r="F48" i="6"/>
  <c r="AO18" i="6"/>
  <c r="AO12" i="6"/>
  <c r="AQ97" i="6"/>
  <c r="AR97" i="6" s="1"/>
  <c r="AT97" i="6" s="1"/>
  <c r="AU97" i="6" s="1"/>
  <c r="AW97" i="6" s="1"/>
  <c r="AQ77" i="6"/>
  <c r="AR77" i="6" s="1"/>
  <c r="AO17" i="6"/>
  <c r="G64" i="6"/>
  <c r="AQ42" i="6"/>
  <c r="AR42" i="6" s="1"/>
  <c r="AT42" i="6" s="1"/>
  <c r="AQ46" i="6"/>
  <c r="AR46" i="6" s="1"/>
  <c r="AT46" i="6" s="1"/>
  <c r="AU46" i="6" s="1"/>
  <c r="AW46" i="6" s="1"/>
  <c r="AQ102" i="6"/>
  <c r="AR102" i="6" s="1"/>
  <c r="AT102" i="6" s="1"/>
  <c r="AU102" i="6" s="1"/>
  <c r="AW102" i="6" s="1"/>
  <c r="AQ69" i="6"/>
  <c r="AR69" i="6" s="1"/>
  <c r="AT69" i="6" s="1"/>
  <c r="AU69" i="6" s="1"/>
  <c r="AW69" i="6" s="1"/>
  <c r="AQ68" i="6"/>
  <c r="AR68" i="6" s="1"/>
  <c r="AT68" i="6" s="1"/>
  <c r="AU68" i="6" s="1"/>
  <c r="AW68" i="6" s="1"/>
  <c r="AQ70" i="6"/>
  <c r="AR70" i="6" s="1"/>
  <c r="AQ100" i="6"/>
  <c r="AR100" i="6" s="1"/>
  <c r="AT100" i="6" s="1"/>
  <c r="AU100" i="6" s="1"/>
  <c r="AW100" i="6" s="1"/>
  <c r="AQ90" i="6"/>
  <c r="AR90" i="6" s="1"/>
  <c r="AT90" i="6" s="1"/>
  <c r="AU90" i="6" s="1"/>
  <c r="AW90" i="6" s="1"/>
  <c r="AQ88" i="6"/>
  <c r="AR88" i="6" s="1"/>
  <c r="AT88" i="6" s="1"/>
  <c r="AU88" i="6" s="1"/>
  <c r="AW88" i="6" s="1"/>
  <c r="AQ57" i="6"/>
  <c r="AR57" i="6" s="1"/>
  <c r="AT57" i="6" s="1"/>
  <c r="AU57" i="6" s="1"/>
  <c r="AW57" i="6" s="1"/>
  <c r="AQ59" i="6"/>
  <c r="AR59" i="6" s="1"/>
  <c r="AT59" i="6" s="1"/>
  <c r="AU59" i="6" s="1"/>
  <c r="AW59" i="6" s="1"/>
  <c r="AQ84" i="6"/>
  <c r="AR84" i="6" s="1"/>
  <c r="AT84" i="6" s="1"/>
  <c r="AU84" i="6" s="1"/>
  <c r="AW84" i="6" s="1"/>
  <c r="AQ103" i="6"/>
  <c r="AR103" i="6" s="1"/>
  <c r="AT103" i="6" s="1"/>
  <c r="AU103" i="6" s="1"/>
  <c r="AW103" i="6" s="1"/>
  <c r="AQ82" i="6"/>
  <c r="AR82" i="6" s="1"/>
  <c r="AT82" i="6" s="1"/>
  <c r="AU82" i="6" s="1"/>
  <c r="AW82" i="6" s="1"/>
  <c r="AQ96" i="6"/>
  <c r="AR96" i="6" s="1"/>
  <c r="AT96" i="6" s="1"/>
  <c r="AU96" i="6" s="1"/>
  <c r="AW96" i="6" s="1"/>
  <c r="AQ53" i="6"/>
  <c r="AR53" i="6" s="1"/>
  <c r="AT53" i="6" s="1"/>
  <c r="AU53" i="6" s="1"/>
  <c r="AW53" i="6" s="1"/>
  <c r="AQ41" i="6"/>
  <c r="AR41" i="6" s="1"/>
  <c r="AT41" i="6" s="1"/>
  <c r="AQ92" i="6"/>
  <c r="AR92" i="6" s="1"/>
  <c r="AT92" i="6" s="1"/>
  <c r="AU92" i="6" s="1"/>
  <c r="AW92" i="6" s="1"/>
  <c r="AQ106" i="6"/>
  <c r="AR106" i="6" s="1"/>
  <c r="AT106" i="6" s="1"/>
  <c r="AU106" i="6" s="1"/>
  <c r="AW106" i="6" s="1"/>
  <c r="AQ75" i="6"/>
  <c r="AR75" i="6" s="1"/>
  <c r="AT75" i="6" s="1"/>
  <c r="AU75" i="6" s="1"/>
  <c r="AW75" i="6" s="1"/>
  <c r="AQ61" i="6"/>
  <c r="AR61" i="6" s="1"/>
  <c r="AT61" i="6" s="1"/>
  <c r="AU61" i="6" s="1"/>
  <c r="AW61" i="6" s="1"/>
  <c r="AQ49" i="6"/>
  <c r="AR49" i="6" s="1"/>
  <c r="AT49" i="6" s="1"/>
  <c r="AU49" i="6" s="1"/>
  <c r="AW49" i="6" s="1"/>
  <c r="AQ87" i="6"/>
  <c r="AR87" i="6" s="1"/>
  <c r="AT87" i="6" s="1"/>
  <c r="AU87" i="6" s="1"/>
  <c r="AW87" i="6" s="1"/>
  <c r="AQ43" i="6"/>
  <c r="AR43" i="6" s="1"/>
  <c r="AT43" i="6" s="1"/>
  <c r="AU43" i="6" s="1"/>
  <c r="AW43" i="6" s="1"/>
  <c r="AQ99" i="6"/>
  <c r="AR99" i="6" s="1"/>
  <c r="AT99" i="6" s="1"/>
  <c r="AU99" i="6" s="1"/>
  <c r="AW99" i="6" s="1"/>
  <c r="AQ89" i="6"/>
  <c r="AR89" i="6" s="1"/>
  <c r="AT89" i="6" s="1"/>
  <c r="AU89" i="6" s="1"/>
  <c r="AW89" i="6" s="1"/>
  <c r="AQ51" i="6"/>
  <c r="AR51" i="6" s="1"/>
  <c r="AT51" i="6" s="1"/>
  <c r="AU51" i="6" s="1"/>
  <c r="AW51" i="6" s="1"/>
  <c r="AQ85" i="6"/>
  <c r="AR85" i="6" s="1"/>
  <c r="AT85" i="6" s="1"/>
  <c r="AU85" i="6" s="1"/>
  <c r="AW85" i="6" s="1"/>
  <c r="AQ93" i="6"/>
  <c r="AR93" i="6" s="1"/>
  <c r="AT93" i="6" s="1"/>
  <c r="AU93" i="6" s="1"/>
  <c r="AW93" i="6" s="1"/>
  <c r="AQ101" i="6"/>
  <c r="AR101" i="6" s="1"/>
  <c r="AT101" i="6" s="1"/>
  <c r="AU101" i="6" s="1"/>
  <c r="AW101" i="6" s="1"/>
  <c r="AQ66" i="6"/>
  <c r="AR66" i="6" s="1"/>
  <c r="AT66" i="6" s="1"/>
  <c r="AU66" i="6" s="1"/>
  <c r="AW66" i="6" s="1"/>
  <c r="AQ91" i="6"/>
  <c r="AR91" i="6" s="1"/>
  <c r="AT91" i="6" s="1"/>
  <c r="AU91" i="6" s="1"/>
  <c r="AW91" i="6" s="1"/>
  <c r="AQ58" i="6"/>
  <c r="AR58" i="6" s="1"/>
  <c r="AT58" i="6" s="1"/>
  <c r="AU58" i="6" s="1"/>
  <c r="AW58" i="6" s="1"/>
  <c r="AQ44" i="6"/>
  <c r="AR44" i="6" s="1"/>
  <c r="AT44" i="6" s="1"/>
  <c r="AQ104" i="6"/>
  <c r="AR104" i="6" s="1"/>
  <c r="AT104" i="6" s="1"/>
  <c r="AU104" i="6" s="1"/>
  <c r="AW104" i="6" s="1"/>
  <c r="AQ65" i="6"/>
  <c r="AR65" i="6" s="1"/>
  <c r="AT65" i="6" s="1"/>
  <c r="AU65" i="6" s="1"/>
  <c r="AW65" i="6" s="1"/>
  <c r="AQ72" i="6"/>
  <c r="AR72" i="6" s="1"/>
  <c r="AT72" i="6" s="1"/>
  <c r="AQ60" i="6"/>
  <c r="AR60" i="6" s="1"/>
  <c r="AT60" i="6" s="1"/>
  <c r="AU60" i="6" s="1"/>
  <c r="AW60" i="6" s="1"/>
  <c r="AQ56" i="6"/>
  <c r="AR56" i="6" s="1"/>
  <c r="AT56" i="6" s="1"/>
  <c r="AU56" i="6" s="1"/>
  <c r="AW56" i="6" s="1"/>
  <c r="AQ73" i="6"/>
  <c r="AR73" i="6" s="1"/>
  <c r="AT73" i="6" s="1"/>
  <c r="AU73" i="6" s="1"/>
  <c r="AW73" i="6" s="1"/>
  <c r="AQ83" i="6"/>
  <c r="AR83" i="6" s="1"/>
  <c r="AT83" i="6" s="1"/>
  <c r="AU83" i="6" s="1"/>
  <c r="AW83" i="6" s="1"/>
  <c r="AQ86" i="6"/>
  <c r="AR86" i="6" s="1"/>
  <c r="AT86" i="6" s="1"/>
  <c r="AU86" i="6" s="1"/>
  <c r="AW86" i="6" s="1"/>
  <c r="AQ98" i="6"/>
  <c r="AR98" i="6" s="1"/>
  <c r="AT98" i="6" s="1"/>
  <c r="AU98" i="6" s="1"/>
  <c r="AW98" i="6" s="1"/>
  <c r="AQ55" i="6"/>
  <c r="AR55" i="6" s="1"/>
  <c r="AT55" i="6" s="1"/>
  <c r="AU55" i="6" s="1"/>
  <c r="AW55" i="6" s="1"/>
  <c r="AQ45" i="6"/>
  <c r="AR45" i="6" s="1"/>
  <c r="AT45" i="6" s="1"/>
  <c r="AU45" i="6" s="1"/>
  <c r="AW45" i="6" s="1"/>
  <c r="AQ74" i="6"/>
  <c r="AR74" i="6" s="1"/>
  <c r="AT74" i="6" s="1"/>
  <c r="AU74" i="6" s="1"/>
  <c r="AW74" i="6" s="1"/>
  <c r="AQ48" i="6"/>
  <c r="AR48" i="6" s="1"/>
  <c r="AT48" i="6" s="1"/>
  <c r="AU48" i="6" s="1"/>
  <c r="AW48" i="6" s="1"/>
  <c r="AQ94" i="6"/>
  <c r="AR94" i="6" s="1"/>
  <c r="AT94" i="6" s="1"/>
  <c r="AU94" i="6" s="1"/>
  <c r="AW94" i="6" s="1"/>
  <c r="AQ76" i="6"/>
  <c r="AR76" i="6" s="1"/>
  <c r="AT76" i="6" s="1"/>
  <c r="AU76" i="6" s="1"/>
  <c r="AW76" i="6" s="1"/>
  <c r="AQ64" i="6"/>
  <c r="AR64" i="6" s="1"/>
  <c r="AT64" i="6" s="1"/>
  <c r="AU64" i="6" s="1"/>
  <c r="AW64" i="6" s="1"/>
  <c r="AQ52" i="6"/>
  <c r="AR52" i="6" s="1"/>
  <c r="AT52" i="6" s="1"/>
  <c r="AU52" i="6" s="1"/>
  <c r="AW52" i="6" s="1"/>
  <c r="AT81" i="6"/>
  <c r="AU81" i="6" s="1"/>
  <c r="AW81" i="6" s="1"/>
  <c r="AT62" i="6"/>
  <c r="AU62" i="6" s="1"/>
  <c r="AW62" i="6" s="1"/>
  <c r="AT77" i="6"/>
  <c r="AU77" i="6" s="1"/>
  <c r="AW77" i="6" s="1"/>
  <c r="AT70" i="6"/>
  <c r="AU70" i="6" s="1"/>
  <c r="AW70" i="6" s="1"/>
  <c r="AT63" i="6"/>
  <c r="AU63" i="6" s="1"/>
  <c r="AW63" i="6" s="1"/>
  <c r="AT67" i="6"/>
  <c r="AU67" i="6" s="1"/>
  <c r="AW67" i="6" s="1"/>
  <c r="AQ40" i="6" l="1"/>
  <c r="AR40" i="6" s="1"/>
  <c r="AQ37" i="6"/>
  <c r="AR37" i="6" s="1"/>
  <c r="AQ39" i="6"/>
  <c r="AR39" i="6" s="1"/>
  <c r="AQ18" i="6"/>
  <c r="AR18" i="6" s="1"/>
  <c r="AQ38" i="6"/>
  <c r="AR38" i="6" s="1"/>
  <c r="AQ36" i="6"/>
  <c r="AR36" i="6" s="1"/>
  <c r="AQ35" i="6"/>
  <c r="AR35" i="6" s="1"/>
  <c r="AQ12" i="6"/>
  <c r="AR12" i="6" s="1"/>
  <c r="AQ33" i="6"/>
  <c r="AR33" i="6" s="1"/>
  <c r="AQ13" i="6"/>
  <c r="AR13" i="6" s="1"/>
  <c r="AQ32" i="6"/>
  <c r="AR32" i="6" s="1"/>
  <c r="AQ34" i="6"/>
  <c r="AR34" i="6" s="1"/>
  <c r="AQ17" i="6"/>
  <c r="AR17" i="6" s="1"/>
  <c r="AQ31" i="6"/>
  <c r="AR31" i="6" s="1"/>
  <c r="AQ30" i="6"/>
  <c r="AR30" i="6" s="1"/>
  <c r="AQ27" i="6"/>
  <c r="AR27" i="6" s="1"/>
  <c r="AQ23" i="6"/>
  <c r="AR23" i="6" s="1"/>
  <c r="AQ10" i="6"/>
  <c r="AR10" i="6" s="1"/>
  <c r="AQ21" i="6"/>
  <c r="AR21" i="6" s="1"/>
  <c r="AQ11" i="6"/>
  <c r="AR11" i="6" s="1"/>
  <c r="AQ19" i="6"/>
  <c r="AR19" i="6" s="1"/>
  <c r="AQ20" i="6"/>
  <c r="AR20" i="6" s="1"/>
  <c r="AQ28" i="6"/>
  <c r="AR28" i="6" s="1"/>
  <c r="AQ25" i="6"/>
  <c r="AR25" i="6" s="1"/>
  <c r="AQ29" i="6"/>
  <c r="AR29" i="6" s="1"/>
  <c r="AQ24" i="6"/>
  <c r="AR24" i="6" s="1"/>
  <c r="AQ26" i="6"/>
  <c r="AR26" i="6" s="1"/>
  <c r="AQ15" i="6"/>
  <c r="AR15" i="6" s="1"/>
  <c r="AQ8" i="6"/>
  <c r="AR8" i="6" s="1"/>
  <c r="AU44" i="6"/>
  <c r="AW44" i="6" s="1"/>
  <c r="AQ9" i="6"/>
  <c r="AR9" i="6" s="1"/>
  <c r="AQ22" i="6"/>
  <c r="AR22" i="6" s="1"/>
  <c r="AQ14" i="6"/>
  <c r="AR14" i="6" s="1"/>
  <c r="AQ16" i="6"/>
  <c r="AR16" i="6" s="1"/>
  <c r="AU42" i="6"/>
  <c r="AW42" i="6" s="1"/>
  <c r="AU41" i="6"/>
  <c r="AW41" i="6" s="1"/>
  <c r="AU72" i="6"/>
  <c r="AW72" i="6" s="1"/>
  <c r="AT38" i="6" l="1"/>
  <c r="AU38" i="6" s="1"/>
  <c r="AW38" i="6" s="1"/>
  <c r="AT39" i="6"/>
  <c r="AU39" i="6" s="1"/>
  <c r="AW39" i="6" s="1"/>
  <c r="AT40" i="6"/>
  <c r="AU40" i="6" s="1"/>
  <c r="AW40" i="6" s="1"/>
  <c r="AT18" i="6"/>
  <c r="AU18" i="6" s="1"/>
  <c r="AW18" i="6" s="1"/>
  <c r="AT37" i="6"/>
  <c r="AU37" i="6" s="1"/>
  <c r="AW37" i="6" s="1"/>
  <c r="AT13" i="6"/>
  <c r="AU13" i="6" s="1"/>
  <c r="AW13" i="6" s="1"/>
  <c r="AT36" i="6"/>
  <c r="AU36" i="6" s="1"/>
  <c r="AW36" i="6" s="1"/>
  <c r="AT14" i="6"/>
  <c r="AU14" i="6" s="1"/>
  <c r="AW14" i="6" s="1"/>
  <c r="AT35" i="6"/>
  <c r="AU35" i="6" s="1"/>
  <c r="AW35" i="6" s="1"/>
  <c r="AT32" i="6"/>
  <c r="AU32" i="6" s="1"/>
  <c r="AW32" i="6" s="1"/>
  <c r="AT34" i="6"/>
  <c r="AU34" i="6" s="1"/>
  <c r="AW34" i="6" s="1"/>
  <c r="AT33" i="6"/>
  <c r="AU33" i="6" s="1"/>
  <c r="AW33" i="6" s="1"/>
  <c r="AT29" i="6"/>
  <c r="AU29" i="6" s="1"/>
  <c r="AW29" i="6" s="1"/>
  <c r="AT31" i="6"/>
  <c r="AU31" i="6" s="1"/>
  <c r="AW31" i="6" s="1"/>
  <c r="AT30" i="6"/>
  <c r="AU30" i="6" s="1"/>
  <c r="AW30" i="6" s="1"/>
  <c r="AT9" i="6"/>
  <c r="AU9" i="6" s="1"/>
  <c r="AW9" i="6" s="1"/>
  <c r="AT8" i="6"/>
  <c r="AU8" i="6" s="1"/>
  <c r="AW8" i="6" s="1"/>
  <c r="AT27" i="6"/>
  <c r="AU27" i="6" s="1"/>
  <c r="AW27" i="6" s="1"/>
  <c r="AT19" i="6"/>
  <c r="AU19" i="6" s="1"/>
  <c r="AW19" i="6" s="1"/>
  <c r="AT21" i="6"/>
  <c r="AU21" i="6" s="1"/>
  <c r="AW21" i="6" s="1"/>
  <c r="AT20" i="6"/>
  <c r="AU20" i="6" s="1"/>
  <c r="AW20" i="6" s="1"/>
  <c r="AT28" i="6"/>
  <c r="AU28" i="6" s="1"/>
  <c r="AW28" i="6" s="1"/>
  <c r="AT22" i="6"/>
  <c r="AU22" i="6" s="1"/>
  <c r="AW22" i="6" s="1"/>
  <c r="AT23" i="6"/>
  <c r="AU23" i="6" s="1"/>
  <c r="AW23" i="6" s="1"/>
  <c r="AT26" i="6"/>
  <c r="AU26" i="6" s="1"/>
  <c r="AW26" i="6" s="1"/>
  <c r="AT10" i="6"/>
  <c r="AU10" i="6" s="1"/>
  <c r="AW10" i="6" s="1"/>
  <c r="AT25" i="6"/>
  <c r="AU25" i="6" s="1"/>
  <c r="AW25" i="6" s="1"/>
  <c r="AT11" i="6"/>
  <c r="AU11" i="6" s="1"/>
  <c r="AW11" i="6" s="1"/>
  <c r="AT16" i="6"/>
  <c r="AU16" i="6" s="1"/>
  <c r="AW16" i="6" s="1"/>
  <c r="AT17" i="6"/>
  <c r="AU17" i="6" s="1"/>
  <c r="AW17" i="6" s="1"/>
  <c r="AT12" i="6"/>
  <c r="AU12" i="6" s="1"/>
  <c r="AW12" i="6" s="1"/>
  <c r="AT15" i="6"/>
  <c r="AU15" i="6" s="1"/>
  <c r="AW15" i="6" s="1"/>
  <c r="AT24" i="6"/>
  <c r="AU24" i="6" s="1"/>
  <c r="AW24" i="6" s="1"/>
  <c r="AX18" i="6" l="1"/>
  <c r="AX93" i="6"/>
  <c r="AX11" i="6"/>
  <c r="AX96" i="6"/>
  <c r="AX37" i="6"/>
  <c r="AX41" i="6"/>
  <c r="AX106" i="6"/>
  <c r="AX67" i="6"/>
  <c r="AX79" i="6"/>
  <c r="AX65" i="6"/>
  <c r="AX63" i="6"/>
  <c r="AX36" i="6"/>
  <c r="AX102" i="6"/>
  <c r="AX81" i="6"/>
  <c r="AX105" i="6"/>
  <c r="AX66" i="6"/>
  <c r="AX80" i="6"/>
  <c r="AX45" i="6"/>
  <c r="AX73" i="6"/>
  <c r="AX51" i="6"/>
  <c r="AX42" i="6"/>
  <c r="AX89" i="6"/>
  <c r="AX31" i="6"/>
  <c r="AX52" i="6"/>
  <c r="AX62" i="6"/>
  <c r="AX44" i="6"/>
  <c r="AX85" i="6"/>
  <c r="AX83" i="6"/>
  <c r="AX54" i="6"/>
  <c r="AX53" i="6"/>
  <c r="AX16" i="6"/>
  <c r="AX40" i="6"/>
  <c r="AX97" i="6"/>
  <c r="AX75" i="6"/>
  <c r="AX50" i="6"/>
  <c r="AX98" i="6"/>
  <c r="AX77" i="6"/>
  <c r="AX38" i="6"/>
  <c r="AX43" i="6"/>
  <c r="AX47" i="6"/>
  <c r="AX100" i="6"/>
  <c r="AX74" i="6"/>
  <c r="AX88" i="6"/>
  <c r="AX72" i="6"/>
  <c r="AX22" i="6"/>
  <c r="AX34" i="6"/>
  <c r="AX95" i="6"/>
  <c r="AX101" i="6"/>
  <c r="AX46" i="6"/>
  <c r="AX58" i="6"/>
  <c r="AX68" i="6"/>
  <c r="AX56" i="6"/>
  <c r="AX27" i="6"/>
  <c r="AX30" i="6"/>
  <c r="AX104" i="6"/>
  <c r="AX64" i="6"/>
  <c r="AX33" i="6"/>
  <c r="AX78" i="6"/>
  <c r="AX61" i="6"/>
  <c r="AX39" i="6"/>
  <c r="AX90" i="6"/>
  <c r="AX60" i="6"/>
  <c r="AX8" i="6"/>
  <c r="AX24" i="6"/>
  <c r="AX17" i="6"/>
  <c r="AX9" i="6"/>
  <c r="AX92" i="6"/>
  <c r="AX20" i="6"/>
  <c r="AX13" i="6"/>
  <c r="AX21" i="6"/>
  <c r="AX23" i="6"/>
  <c r="AX48" i="6"/>
  <c r="AX69" i="6"/>
  <c r="AX99" i="6"/>
  <c r="AX103" i="6"/>
  <c r="AX12" i="6"/>
  <c r="AX25" i="6"/>
  <c r="AX10" i="6"/>
  <c r="AX35" i="6"/>
  <c r="AX59" i="6"/>
  <c r="AX82" i="6"/>
  <c r="AX86" i="6"/>
  <c r="AX55" i="6"/>
  <c r="AX57" i="6"/>
  <c r="AX84" i="6"/>
  <c r="AX29" i="6"/>
  <c r="AX32" i="6"/>
  <c r="AX26" i="6"/>
  <c r="AX28" i="6"/>
  <c r="AX70" i="6"/>
  <c r="AX49" i="6"/>
  <c r="AX94" i="6"/>
  <c r="AX91" i="6"/>
  <c r="AX87" i="6"/>
  <c r="AX71" i="6"/>
  <c r="AX76" i="6"/>
  <c r="AX15" i="6"/>
  <c r="AX14" i="6"/>
  <c r="AX19" i="6"/>
  <c r="BA40" i="6" l="1"/>
  <c r="BA39" i="6"/>
  <c r="BA38" i="6"/>
  <c r="BA37" i="6"/>
  <c r="BA36" i="6"/>
  <c r="BA35" i="6"/>
  <c r="BA26" i="6"/>
  <c r="K26" i="6" s="1"/>
  <c r="BA33" i="6"/>
  <c r="BA34" i="6"/>
  <c r="BA32" i="6"/>
  <c r="BA31" i="6"/>
  <c r="BA29" i="6"/>
  <c r="E29" i="6" s="1"/>
  <c r="BA30" i="6"/>
  <c r="BA27" i="6"/>
  <c r="C27" i="6" s="1"/>
  <c r="BA11" i="6"/>
  <c r="H11" i="6" s="1"/>
  <c r="BA28" i="6"/>
  <c r="E28" i="6" s="1"/>
  <c r="BA21" i="6"/>
  <c r="D21" i="6" s="1"/>
  <c r="BA15" i="6"/>
  <c r="E15" i="6" s="1"/>
  <c r="BA19" i="6"/>
  <c r="E19" i="6" s="1"/>
  <c r="BA25" i="6"/>
  <c r="D25" i="6" s="1"/>
  <c r="BA14" i="6"/>
  <c r="G14" i="6" s="1"/>
  <c r="BA9" i="6"/>
  <c r="E9" i="6" s="1"/>
  <c r="BA16" i="6"/>
  <c r="J16" i="6" s="1"/>
  <c r="BA8" i="6"/>
  <c r="D8" i="6" s="1"/>
  <c r="BA13" i="6"/>
  <c r="E13" i="6" s="1"/>
  <c r="BA12" i="6"/>
  <c r="L12" i="6" s="1"/>
  <c r="BA22" i="6"/>
  <c r="G22" i="6" s="1"/>
  <c r="BA24" i="6"/>
  <c r="G24" i="6" s="1"/>
  <c r="BA20" i="6"/>
  <c r="C20" i="6" s="1"/>
  <c r="BA10" i="6"/>
  <c r="C10" i="6" s="1"/>
  <c r="BA17" i="6"/>
  <c r="C17" i="6" s="1"/>
  <c r="BA18" i="6"/>
  <c r="C18" i="6" s="1"/>
  <c r="BA23" i="6"/>
  <c r="G23" i="6" s="1"/>
  <c r="F40" i="6" l="1"/>
  <c r="J40" i="6"/>
  <c r="E40" i="6"/>
  <c r="D40" i="6"/>
  <c r="C40" i="6"/>
  <c r="L40" i="6"/>
  <c r="H40" i="6"/>
  <c r="G40" i="6"/>
  <c r="K40" i="6"/>
  <c r="K39" i="6"/>
  <c r="L39" i="6"/>
  <c r="J39" i="6"/>
  <c r="H39" i="6"/>
  <c r="E39" i="6"/>
  <c r="G39" i="6"/>
  <c r="F39" i="6"/>
  <c r="D39" i="6"/>
  <c r="C39" i="6"/>
  <c r="G38" i="6"/>
  <c r="K38" i="6"/>
  <c r="F38" i="6"/>
  <c r="J38" i="6"/>
  <c r="D38" i="6"/>
  <c r="H38" i="6"/>
  <c r="E38" i="6"/>
  <c r="C38" i="6"/>
  <c r="L38" i="6"/>
  <c r="E37" i="6"/>
  <c r="C37" i="6"/>
  <c r="K37" i="6"/>
  <c r="G37" i="6"/>
  <c r="J37" i="6"/>
  <c r="D37" i="6"/>
  <c r="L37" i="6"/>
  <c r="H37" i="6"/>
  <c r="F37" i="6"/>
  <c r="G36" i="6"/>
  <c r="E36" i="6"/>
  <c r="F36" i="6"/>
  <c r="L36" i="6"/>
  <c r="D36" i="6"/>
  <c r="C36" i="6"/>
  <c r="K36" i="6"/>
  <c r="J36" i="6"/>
  <c r="H36" i="6"/>
  <c r="G35" i="6"/>
  <c r="F35" i="6"/>
  <c r="J35" i="6"/>
  <c r="D35" i="6"/>
  <c r="E35" i="6"/>
  <c r="L35" i="6"/>
  <c r="C35" i="6"/>
  <c r="K35" i="6"/>
  <c r="H35" i="6"/>
  <c r="J26" i="6"/>
  <c r="K8" i="6"/>
  <c r="C26" i="6"/>
  <c r="J8" i="6"/>
  <c r="J27" i="6"/>
  <c r="L26" i="6"/>
  <c r="D26" i="6"/>
  <c r="G26" i="6"/>
  <c r="E26" i="6"/>
  <c r="F26" i="6"/>
  <c r="H26" i="6"/>
  <c r="K11" i="6"/>
  <c r="E27" i="6"/>
  <c r="J9" i="6"/>
  <c r="D27" i="6"/>
  <c r="K27" i="6"/>
  <c r="H27" i="6"/>
  <c r="F27" i="6"/>
  <c r="G27" i="6"/>
  <c r="L27" i="6"/>
  <c r="F15" i="6"/>
  <c r="K15" i="6"/>
  <c r="H33" i="6"/>
  <c r="D33" i="6"/>
  <c r="C33" i="6"/>
  <c r="K33" i="6"/>
  <c r="L33" i="6"/>
  <c r="J33" i="6"/>
  <c r="F33" i="6"/>
  <c r="G33" i="6"/>
  <c r="E33" i="6"/>
  <c r="K18" i="6"/>
  <c r="L18" i="6"/>
  <c r="F34" i="6"/>
  <c r="C34" i="6"/>
  <c r="L34" i="6"/>
  <c r="H34" i="6"/>
  <c r="E34" i="6"/>
  <c r="K34" i="6"/>
  <c r="D34" i="6"/>
  <c r="J34" i="6"/>
  <c r="G34" i="6"/>
  <c r="L8" i="6"/>
  <c r="G15" i="6"/>
  <c r="J28" i="6"/>
  <c r="L15" i="6"/>
  <c r="C15" i="6"/>
  <c r="E18" i="6"/>
  <c r="H8" i="6"/>
  <c r="J15" i="6"/>
  <c r="C28" i="6"/>
  <c r="K16" i="6"/>
  <c r="C11" i="6"/>
  <c r="E11" i="6"/>
  <c r="C19" i="6"/>
  <c r="D11" i="6"/>
  <c r="G19" i="6"/>
  <c r="F11" i="6"/>
  <c r="H16" i="6"/>
  <c r="L11" i="6"/>
  <c r="E17" i="6"/>
  <c r="F32" i="6"/>
  <c r="C32" i="6"/>
  <c r="L32" i="6"/>
  <c r="J32" i="6"/>
  <c r="K32" i="6"/>
  <c r="H32" i="6"/>
  <c r="E32" i="6"/>
  <c r="G32" i="6"/>
  <c r="D32" i="6"/>
  <c r="E24" i="6"/>
  <c r="J24" i="6"/>
  <c r="D31" i="6"/>
  <c r="C31" i="6"/>
  <c r="H31" i="6"/>
  <c r="L31" i="6"/>
  <c r="G31" i="6"/>
  <c r="K31" i="6"/>
  <c r="F31" i="6"/>
  <c r="J31" i="6"/>
  <c r="E31" i="6"/>
  <c r="H19" i="6"/>
  <c r="C12" i="6"/>
  <c r="H15" i="6"/>
  <c r="J19" i="6"/>
  <c r="J14" i="6"/>
  <c r="L24" i="6"/>
  <c r="L25" i="6"/>
  <c r="K19" i="6"/>
  <c r="D15" i="6"/>
  <c r="D19" i="6"/>
  <c r="K25" i="6"/>
  <c r="F19" i="6"/>
  <c r="H25" i="6"/>
  <c r="J29" i="6"/>
  <c r="G30" i="6"/>
  <c r="D30" i="6"/>
  <c r="K30" i="6"/>
  <c r="H30" i="6"/>
  <c r="E30" i="6"/>
  <c r="L30" i="6"/>
  <c r="F30" i="6"/>
  <c r="C30" i="6"/>
  <c r="J30" i="6"/>
  <c r="C29" i="6"/>
  <c r="D28" i="6"/>
  <c r="K21" i="6"/>
  <c r="H29" i="6"/>
  <c r="E21" i="6"/>
  <c r="F28" i="6"/>
  <c r="D14" i="6"/>
  <c r="K29" i="6"/>
  <c r="G29" i="6"/>
  <c r="K10" i="6"/>
  <c r="C25" i="6"/>
  <c r="F29" i="6"/>
  <c r="J25" i="6"/>
  <c r="D29" i="6"/>
  <c r="L29" i="6"/>
  <c r="L21" i="6"/>
  <c r="C14" i="6"/>
  <c r="G28" i="6"/>
  <c r="J21" i="6"/>
  <c r="K14" i="6"/>
  <c r="L14" i="6"/>
  <c r="G9" i="6"/>
  <c r="F18" i="6"/>
  <c r="L19" i="6"/>
  <c r="H28" i="6"/>
  <c r="J11" i="6"/>
  <c r="H24" i="6"/>
  <c r="C21" i="6"/>
  <c r="H14" i="6"/>
  <c r="J13" i="6"/>
  <c r="F25" i="6"/>
  <c r="D9" i="6"/>
  <c r="F21" i="6"/>
  <c r="E14" i="6"/>
  <c r="F9" i="6"/>
  <c r="L28" i="6"/>
  <c r="G11" i="6"/>
  <c r="G21" i="6"/>
  <c r="F14" i="6"/>
  <c r="E25" i="6"/>
  <c r="F8" i="6"/>
  <c r="K28" i="6"/>
  <c r="G12" i="6"/>
  <c r="H21" i="6"/>
  <c r="G25" i="6"/>
  <c r="L17" i="6"/>
  <c r="E10" i="6"/>
  <c r="K13" i="6"/>
  <c r="D22" i="6"/>
  <c r="F22" i="6"/>
  <c r="H22" i="6"/>
  <c r="L22" i="6"/>
  <c r="K22" i="6"/>
  <c r="J23" i="6"/>
  <c r="G16" i="6"/>
  <c r="J22" i="6"/>
  <c r="L23" i="6"/>
  <c r="J17" i="6"/>
  <c r="C22" i="6"/>
  <c r="G13" i="6"/>
  <c r="G17" i="6"/>
  <c r="H18" i="6"/>
  <c r="C23" i="6"/>
  <c r="C16" i="6"/>
  <c r="C8" i="6"/>
  <c r="J18" i="6"/>
  <c r="E22" i="6"/>
  <c r="K23" i="6"/>
  <c r="F16" i="6"/>
  <c r="K17" i="6"/>
  <c r="G18" i="6"/>
  <c r="D24" i="6"/>
  <c r="L13" i="6"/>
  <c r="L16" i="6"/>
  <c r="D17" i="6"/>
  <c r="G8" i="6"/>
  <c r="F24" i="6"/>
  <c r="E23" i="6"/>
  <c r="H13" i="6"/>
  <c r="E16" i="6"/>
  <c r="F17" i="6"/>
  <c r="K24" i="6"/>
  <c r="H23" i="6"/>
  <c r="D16" i="6"/>
  <c r="H17" i="6"/>
  <c r="K9" i="6"/>
  <c r="D12" i="6"/>
  <c r="E12" i="6"/>
  <c r="E8" i="6"/>
  <c r="L9" i="6"/>
  <c r="D18" i="6"/>
  <c r="L10" i="6"/>
  <c r="C24" i="6"/>
  <c r="F12" i="6"/>
  <c r="F23" i="6"/>
  <c r="C13" i="6"/>
  <c r="H12" i="6"/>
  <c r="C9" i="6"/>
  <c r="H9" i="6"/>
  <c r="H10" i="6"/>
  <c r="G10" i="6"/>
  <c r="F10" i="6"/>
  <c r="K12" i="6"/>
  <c r="D23" i="6"/>
  <c r="F13" i="6"/>
  <c r="D13" i="6"/>
  <c r="J10" i="6"/>
  <c r="L20" i="6"/>
  <c r="J12" i="6"/>
  <c r="D10" i="6"/>
  <c r="G20" i="6"/>
  <c r="E20" i="6"/>
  <c r="H20" i="6"/>
  <c r="K20" i="6"/>
  <c r="F20" i="6"/>
  <c r="D20" i="6"/>
  <c r="J20" i="6"/>
</calcChain>
</file>

<file path=xl/sharedStrings.xml><?xml version="1.0" encoding="utf-8"?>
<sst xmlns="http://schemas.openxmlformats.org/spreadsheetml/2006/main" count="632" uniqueCount="76">
  <si>
    <t>Tore</t>
  </si>
  <si>
    <t>Team</t>
  </si>
  <si>
    <t>GF</t>
  </si>
  <si>
    <t>GD</t>
  </si>
  <si>
    <t>Pts</t>
  </si>
  <si>
    <t xml:space="preserve"> : </t>
  </si>
  <si>
    <t>U</t>
  </si>
  <si>
    <t>Pkt</t>
  </si>
  <si>
    <t>final</t>
  </si>
  <si>
    <t>TD</t>
  </si>
  <si>
    <t>Sp</t>
  </si>
  <si>
    <t>G</t>
  </si>
  <si>
    <t>V</t>
  </si>
  <si>
    <t>Version  1.0</t>
  </si>
  <si>
    <t>Einzeltabellen</t>
  </si>
  <si>
    <t>RANK</t>
  </si>
  <si>
    <t>add</t>
  </si>
  <si>
    <t>+ row</t>
  </si>
  <si>
    <t>Vergleich()</t>
  </si>
  <si>
    <t>2024/25</t>
  </si>
  <si>
    <t>2025/26</t>
  </si>
  <si>
    <t>ä</t>
  </si>
  <si>
    <t>Rang</t>
  </si>
  <si>
    <t>Nr</t>
  </si>
  <si>
    <t>Diese alphabetische Liste wird
automatisch erstellt</t>
  </si>
  <si>
    <r>
      <t>ACHTUNG:  Neue Tabellen nicht mit "Kopieren/Einfügen", sondern mit "</t>
    </r>
    <r>
      <rPr>
        <b/>
        <sz val="10"/>
        <color rgb="FFC00000"/>
        <rFont val="Calibri"/>
        <family val="2"/>
      </rPr>
      <t>Kopieren/Werte einfügen</t>
    </r>
    <r>
      <rPr>
        <sz val="10"/>
        <color rgb="FFC00000"/>
        <rFont val="Calibri"/>
        <family val="2"/>
      </rPr>
      <t>" hinzufügen!</t>
    </r>
  </si>
  <si>
    <t>Hier wird nach jedem Abschluss einer Saison eine weitere Tabelle hinzugefügt.
Es stehen insgesamt 1098 Zeilen für die Tabellen zur Verfügung.
Die Größe der einzelnen Tabellen kann beliebig gewählt werden.</t>
  </si>
  <si>
    <t>2014/15</t>
  </si>
  <si>
    <t>2015/16</t>
  </si>
  <si>
    <t>2010/11</t>
  </si>
  <si>
    <t>FC Bayern München</t>
  </si>
  <si>
    <t>Borussia Dortmund</t>
  </si>
  <si>
    <t>Bayer 04 Leverkusen</t>
  </si>
  <si>
    <t>Hannover 96</t>
  </si>
  <si>
    <t>TSG Hoffenheim</t>
  </si>
  <si>
    <t>Borussia Mönchengladbach</t>
  </si>
  <si>
    <t>VfL Wolfsburg</t>
  </si>
  <si>
    <t>1. FC Kaiserslautern</t>
  </si>
  <si>
    <t>Eintracht Frankfurt</t>
  </si>
  <si>
    <t>1. FC Köln</t>
  </si>
  <si>
    <t>SC Freiburg</t>
  </si>
  <si>
    <t>SV Werder Bremen</t>
  </si>
  <si>
    <t>Hamburger SV</t>
  </si>
  <si>
    <t>1. FC Nürnberg</t>
  </si>
  <si>
    <t>1. FSV Mainz 05</t>
  </si>
  <si>
    <t>FC Schalke 04</t>
  </si>
  <si>
    <t>VfB Stuttgart</t>
  </si>
  <si>
    <t>FC St. Pauli</t>
  </si>
  <si>
    <t>2011/12</t>
  </si>
  <si>
    <t>1. Bundesliga  Gesamttabelle</t>
  </si>
  <si>
    <t>TSG 1899 Hoffenheim</t>
  </si>
  <si>
    <t>FC Augsburg</t>
  </si>
  <si>
    <t>Hertha BSC</t>
  </si>
  <si>
    <t>2012/13</t>
  </si>
  <si>
    <t>Fortuna Düsseldorf</t>
  </si>
  <si>
    <t>SpVgg Greuther Fürth</t>
  </si>
  <si>
    <t>2013/14</t>
  </si>
  <si>
    <t>Eintracht Braunschweig</t>
  </si>
  <si>
    <t>SC Paderborn 07</t>
  </si>
  <si>
    <t>FC Ingolstadt 04</t>
  </si>
  <si>
    <t>SV Darmstadt 98</t>
  </si>
  <si>
    <t>2016/17</t>
  </si>
  <si>
    <t>RB Leipzig</t>
  </si>
  <si>
    <t>2017/18</t>
  </si>
  <si>
    <t>2018/19</t>
  </si>
  <si>
    <t>2019/20</t>
  </si>
  <si>
    <t>1. FC Union Berlin</t>
  </si>
  <si>
    <t>Arminia Bielefeld</t>
  </si>
  <si>
    <t>2020/2021</t>
  </si>
  <si>
    <t>2021/2022</t>
  </si>
  <si>
    <t>VfL Bochum</t>
  </si>
  <si>
    <t>2022/23</t>
  </si>
  <si>
    <t>1. FC Heidenheim 1846</t>
  </si>
  <si>
    <t>2023/24</t>
  </si>
  <si>
    <t>Holstein Kiel</t>
  </si>
  <si>
    <t>Stand: 16.05.2026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</si>
</sst>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\+0_ ;[Red]\-0\ "/>
  </numFmts>
  <fonts count="19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8"/>
      <name val="Calibri"/>
      <family val="2"/>
    </font>
    <font>
      <sz val="8"/>
      <color theme="2" tint="-0.249977111117893"/>
      <name val="Calibri"/>
      <family val="2"/>
    </font>
    <font>
      <b/>
      <sz val="26"/>
      <name val="Calibri"/>
      <family val="2"/>
    </font>
    <font>
      <sz val="11"/>
      <name val="Calibri"/>
      <family val="2"/>
    </font>
    <font>
      <sz val="10"/>
      <color theme="0" tint="-0.34998626667073579"/>
      <name val="Calibri"/>
      <family val="2"/>
      <scheme val="minor"/>
    </font>
    <font>
      <b/>
      <sz val="11"/>
      <name val="Calibri"/>
      <family val="2"/>
    </font>
    <font>
      <sz val="10"/>
      <color rgb="FFC00000"/>
      <name val="Calibri"/>
      <family val="2"/>
    </font>
    <font>
      <sz val="10"/>
      <color rgb="FF0097CC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2"/>
      <color theme="1" tint="0.34998626667073579"/>
      <name val="Wingdings 3"/>
      <family val="1"/>
      <charset val="2"/>
    </font>
    <font>
      <b/>
      <sz val="10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DE"/>
        <bgColor indexed="64"/>
      </patternFill>
    </fill>
  </fills>
  <borders count="49">
    <border>
      <left/>
      <right/>
      <top/>
      <bottom/>
      <diagonal/>
    </border>
    <border>
      <left style="thick">
        <color theme="2" tint="-0.499984740745262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 style="thick">
        <color theme="2" tint="-0.49998474074526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ck">
        <color theme="2" tint="-0.499984740745262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ck">
        <color theme="2" tint="-0.499984740745262"/>
      </bottom>
      <diagonal/>
    </border>
    <border>
      <left style="thick">
        <color theme="2" tint="-0.499984740745262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ck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ck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ck">
        <color theme="2" tint="-0.499984740745262"/>
      </right>
      <top style="thick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theme="2" tint="-0.24994659260841701"/>
      </right>
      <top style="thick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/>
      <top style="thin">
        <color theme="2" tint="-0.24994659260841701"/>
      </top>
      <bottom style="thick">
        <color theme="2" tint="-0.499984740745262"/>
      </bottom>
      <diagonal/>
    </border>
    <border>
      <left/>
      <right style="thick">
        <color theme="2" tint="-0.499984740745262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ck">
        <color theme="2" tint="-0.499984740745262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 style="thick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/>
      <top style="thick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24994659260841701"/>
      </right>
      <top style="thick">
        <color theme="2" tint="-0.499984740745262"/>
      </top>
      <bottom style="thin">
        <color theme="2" tint="-0.499984740745262"/>
      </bottom>
      <diagonal/>
    </border>
    <border>
      <left style="thick">
        <color theme="2" tint="-0.499984740745262"/>
      </left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ck">
        <color theme="2" tint="-0.499984740745262"/>
      </right>
      <top style="thick">
        <color theme="2" tint="-0.499984740745262"/>
      </top>
      <bottom style="thin">
        <color theme="2" tint="-0.24994659260841701"/>
      </bottom>
      <diagonal/>
    </border>
    <border>
      <left/>
      <right/>
      <top/>
      <bottom style="medium">
        <color indexed="64"/>
      </bottom>
      <diagonal/>
    </border>
    <border>
      <left style="thin">
        <color theme="2" tint="-0.24994659260841701"/>
      </left>
      <right/>
      <top style="thick">
        <color theme="2" tint="-0.499984740745262"/>
      </top>
      <bottom style="thin">
        <color theme="2" tint="-0.24994659260841701"/>
      </bottom>
      <diagonal/>
    </border>
    <border>
      <left/>
      <right/>
      <top style="thick">
        <color theme="2" tint="-0.499984740745262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ck">
        <color theme="2" tint="-0.499984740745262"/>
      </left>
      <right/>
      <top style="thick">
        <color theme="2" tint="-0.499984740745262"/>
      </top>
      <bottom style="thin">
        <color theme="2" tint="-0.24994659260841701"/>
      </bottom>
      <diagonal/>
    </border>
    <border>
      <left/>
      <right style="thick">
        <color theme="2" tint="-0.499984740745262"/>
      </right>
      <top style="thick">
        <color theme="2" tint="-0.499984740745262"/>
      </top>
      <bottom style="thin">
        <color theme="2" tint="-0.24994659260841701"/>
      </bottom>
      <diagonal/>
    </border>
    <border>
      <left/>
      <right/>
      <top/>
      <bottom style="thick">
        <color rgb="FFDA0000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</borders>
  <cellStyleXfs count="2">
    <xf numFmtId="0" fontId="0" fillId="0" borderId="0"/>
    <xf numFmtId="0" fontId="1" fillId="2" borderId="0"/>
  </cellStyleXfs>
  <cellXfs count="15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wrapText="1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center" vertical="center" shrinkToFit="1"/>
    </xf>
    <xf numFmtId="0" fontId="11" fillId="3" borderId="17" xfId="0" applyFont="1" applyFill="1" applyBorder="1" applyAlignment="1">
      <alignment horizontal="center" vertical="center" shrinkToFit="1"/>
    </xf>
    <xf numFmtId="165" fontId="4" fillId="0" borderId="7" xfId="0" applyNumberFormat="1" applyFont="1" applyBorder="1" applyAlignment="1">
      <alignment horizontal="center" vertical="center" shrinkToFit="1"/>
    </xf>
    <xf numFmtId="0" fontId="11" fillId="3" borderId="2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right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left" vertical="center" shrinkToFit="1"/>
    </xf>
    <xf numFmtId="165" fontId="4" fillId="0" borderId="20" xfId="0" applyNumberFormat="1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right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left" vertical="center" shrinkToFit="1"/>
    </xf>
    <xf numFmtId="165" fontId="4" fillId="0" borderId="7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right" vertical="center" indent="1" shrinkToFit="1"/>
    </xf>
    <xf numFmtId="0" fontId="4" fillId="0" borderId="0" xfId="0" applyNumberFormat="1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>
      <alignment horizontal="right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11" fillId="3" borderId="34" xfId="0" applyFon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top"/>
    </xf>
    <xf numFmtId="0" fontId="2" fillId="0" borderId="36" xfId="0" applyFont="1" applyBorder="1"/>
    <xf numFmtId="0" fontId="13" fillId="0" borderId="36" xfId="0" applyFont="1" applyBorder="1" applyAlignment="1">
      <alignment horizontal="center" vertical="top"/>
    </xf>
    <xf numFmtId="0" fontId="2" fillId="4" borderId="0" xfId="0" applyFont="1" applyFill="1"/>
    <xf numFmtId="0" fontId="13" fillId="0" borderId="36" xfId="0" quotePrefix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1" fillId="3" borderId="39" xfId="0" applyFont="1" applyFill="1" applyBorder="1" applyAlignment="1">
      <alignment horizontal="center" vertical="center" shrinkToFit="1"/>
    </xf>
    <xf numFmtId="0" fontId="2" fillId="0" borderId="0" xfId="0" applyFont="1" applyProtection="1">
      <protection locked="0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horizontal="left" vertical="center"/>
    </xf>
    <xf numFmtId="14" fontId="10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2" fillId="0" borderId="0" xfId="0" applyNumberFormat="1" applyFont="1" applyFill="1" applyBorder="1" applyProtection="1"/>
    <xf numFmtId="0" fontId="9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5" fillId="0" borderId="3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>
      <alignment horizontal="center" vertical="center" shrinkToFit="1"/>
    </xf>
    <xf numFmtId="0" fontId="15" fillId="0" borderId="7" xfId="0" applyNumberFormat="1" applyFont="1" applyFill="1" applyBorder="1" applyAlignment="1">
      <alignment horizontal="center" vertical="center" shrinkToFit="1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4" borderId="43" xfId="0" applyFont="1" applyFill="1" applyBorder="1"/>
    <xf numFmtId="0" fontId="2" fillId="0" borderId="43" xfId="0" applyFont="1" applyBorder="1"/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15" fillId="0" borderId="6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165" fontId="4" fillId="0" borderId="9" xfId="0" applyNumberFormat="1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wrapText="1"/>
    </xf>
    <xf numFmtId="0" fontId="16" fillId="0" borderId="15" xfId="0" applyFont="1" applyBorder="1" applyAlignment="1" applyProtection="1">
      <alignment horizontal="center" vertical="center"/>
    </xf>
    <xf numFmtId="164" fontId="4" fillId="0" borderId="13" xfId="0" applyNumberFormat="1" applyFont="1" applyFill="1" applyBorder="1" applyAlignment="1">
      <alignment horizontal="right" vertical="center" indent="1" shrinkToFit="1"/>
    </xf>
    <xf numFmtId="0" fontId="4" fillId="0" borderId="28" xfId="0" applyFont="1" applyFill="1" applyBorder="1" applyAlignment="1">
      <alignment horizontal="left" vertical="center" shrinkToFit="1"/>
    </xf>
    <xf numFmtId="164" fontId="4" fillId="0" borderId="1" xfId="0" applyNumberFormat="1" applyFont="1" applyFill="1" applyBorder="1" applyAlignment="1">
      <alignment horizontal="right" vertical="center" indent="1" shrinkToFit="1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164" fontId="4" fillId="0" borderId="4" xfId="0" applyNumberFormat="1" applyFont="1" applyFill="1" applyBorder="1" applyAlignment="1">
      <alignment horizontal="right" vertical="center" indent="1" shrinkToFit="1"/>
    </xf>
    <xf numFmtId="0" fontId="4" fillId="0" borderId="6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</xf>
    <xf numFmtId="0" fontId="10" fillId="0" borderId="0" xfId="0" applyNumberFormat="1" applyFont="1" applyAlignment="1" applyProtection="1">
      <alignment vertical="top"/>
    </xf>
    <xf numFmtId="0" fontId="4" fillId="0" borderId="28" xfId="0" applyNumberFormat="1" applyFont="1" applyFill="1" applyBorder="1" applyAlignment="1" applyProtection="1">
      <alignment horizontal="left" vertical="center" shrinkToFit="1"/>
    </xf>
    <xf numFmtId="0" fontId="4" fillId="0" borderId="3" xfId="0" applyNumberFormat="1" applyFont="1" applyFill="1" applyBorder="1" applyAlignment="1" applyProtection="1">
      <alignment horizontal="left" vertical="center" shrinkToFit="1"/>
    </xf>
    <xf numFmtId="0" fontId="4" fillId="0" borderId="6" xfId="0" applyNumberFormat="1" applyFont="1" applyFill="1" applyBorder="1" applyAlignment="1" applyProtection="1">
      <alignment horizontal="left" vertical="center" shrinkToFit="1"/>
    </xf>
    <xf numFmtId="164" fontId="4" fillId="5" borderId="40" xfId="0" applyNumberFormat="1" applyFont="1" applyFill="1" applyBorder="1" applyAlignment="1" applyProtection="1">
      <alignment horizontal="right" vertical="center" indent="1" shrinkToFit="1"/>
      <protection locked="0"/>
    </xf>
    <xf numFmtId="0" fontId="4" fillId="5" borderId="41" xfId="0" applyFont="1" applyFill="1" applyBorder="1" applyAlignment="1" applyProtection="1">
      <alignment horizontal="left" vertical="center" shrinkToFit="1"/>
      <protection locked="0"/>
    </xf>
    <xf numFmtId="0" fontId="4" fillId="5" borderId="33" xfId="0" applyFont="1" applyFill="1" applyBorder="1" applyAlignment="1" applyProtection="1">
      <alignment horizontal="center" vertical="center" shrinkToFit="1"/>
      <protection locked="0"/>
    </xf>
    <xf numFmtId="0" fontId="4" fillId="5" borderId="34" xfId="0" applyFont="1" applyFill="1" applyBorder="1" applyAlignment="1" applyProtection="1">
      <alignment horizontal="center" vertical="center" shrinkToFit="1"/>
      <protection locked="0"/>
    </xf>
    <xf numFmtId="0" fontId="4" fillId="5" borderId="37" xfId="0" applyFont="1" applyFill="1" applyBorder="1" applyAlignment="1" applyProtection="1">
      <alignment horizontal="center" vertical="center" shrinkToFit="1"/>
      <protection locked="0"/>
    </xf>
    <xf numFmtId="0" fontId="4" fillId="5" borderId="37" xfId="0" applyFont="1" applyFill="1" applyBorder="1" applyAlignment="1" applyProtection="1">
      <alignment horizontal="right" vertical="center" shrinkToFit="1"/>
      <protection locked="0"/>
    </xf>
    <xf numFmtId="0" fontId="4" fillId="5" borderId="38" xfId="0" applyFont="1" applyFill="1" applyBorder="1" applyAlignment="1" applyProtection="1">
      <alignment horizontal="center" vertical="center" shrinkToFit="1"/>
      <protection locked="0"/>
    </xf>
    <xf numFmtId="0" fontId="4" fillId="5" borderId="39" xfId="0" applyFont="1" applyFill="1" applyBorder="1" applyAlignment="1" applyProtection="1">
      <alignment horizontal="left" vertical="center" shrinkToFit="1"/>
      <protection locked="0"/>
    </xf>
    <xf numFmtId="165" fontId="4" fillId="5" borderId="39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35" xfId="0" applyFont="1" applyFill="1" applyBorder="1" applyAlignment="1" applyProtection="1">
      <alignment horizontal="center" vertical="center" shrinkToFit="1"/>
      <protection locked="0"/>
    </xf>
    <xf numFmtId="0" fontId="2" fillId="5" borderId="0" xfId="0" applyFont="1" applyFill="1" applyProtection="1">
      <protection locked="0"/>
    </xf>
    <xf numFmtId="164" fontId="4" fillId="5" borderId="22" xfId="0" applyNumberFormat="1" applyFont="1" applyFill="1" applyBorder="1" applyAlignment="1" applyProtection="1">
      <alignment horizontal="right" vertical="center" indent="1" shrinkToFit="1"/>
      <protection locked="0"/>
    </xf>
    <xf numFmtId="0" fontId="4" fillId="5" borderId="14" xfId="0" applyFont="1" applyFill="1" applyBorder="1" applyAlignment="1" applyProtection="1">
      <alignment horizontal="left" vertical="center" shrinkToFit="1"/>
      <protection locked="0"/>
    </xf>
    <xf numFmtId="0" fontId="4" fillId="5" borderId="1" xfId="0" applyFont="1" applyFill="1" applyBorder="1" applyAlignment="1" applyProtection="1">
      <alignment horizontal="center" vertical="center" shrinkToFit="1"/>
      <protection locked="0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5" borderId="8" xfId="0" applyFont="1" applyFill="1" applyBorder="1" applyAlignment="1" applyProtection="1">
      <alignment horizontal="center" vertical="center" shrinkToFit="1"/>
      <protection locked="0"/>
    </xf>
    <xf numFmtId="0" fontId="4" fillId="5" borderId="8" xfId="0" applyFont="1" applyFill="1" applyBorder="1" applyAlignment="1" applyProtection="1">
      <alignment horizontal="right" vertical="center" shrinkToFit="1"/>
      <protection locked="0"/>
    </xf>
    <xf numFmtId="0" fontId="4" fillId="5" borderId="11" xfId="0" applyFont="1" applyFill="1" applyBorder="1" applyAlignment="1" applyProtection="1">
      <alignment horizontal="center" vertical="center" shrinkToFit="1"/>
      <protection locked="0"/>
    </xf>
    <xf numFmtId="0" fontId="4" fillId="5" borderId="7" xfId="0" applyFont="1" applyFill="1" applyBorder="1" applyAlignment="1" applyProtection="1">
      <alignment horizontal="left" vertical="center" shrinkToFit="1"/>
      <protection locked="0"/>
    </xf>
    <xf numFmtId="165" fontId="4" fillId="5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3" xfId="0" applyFont="1" applyFill="1" applyBorder="1" applyAlignment="1" applyProtection="1">
      <alignment horizontal="center" vertical="center" shrinkToFit="1"/>
      <protection locked="0"/>
    </xf>
    <xf numFmtId="164" fontId="4" fillId="5" borderId="23" xfId="0" applyNumberFormat="1" applyFont="1" applyFill="1" applyBorder="1" applyAlignment="1" applyProtection="1">
      <alignment horizontal="right" vertical="center" indent="1" shrinkToFit="1"/>
      <protection locked="0"/>
    </xf>
    <xf numFmtId="0" fontId="4" fillId="5" borderId="24" xfId="0" applyFont="1" applyFill="1" applyBorder="1" applyAlignment="1" applyProtection="1">
      <alignment horizontal="left" vertical="center" shrinkToFit="1"/>
      <protection locked="0"/>
    </xf>
    <xf numFmtId="0" fontId="4" fillId="5" borderId="4" xfId="0" applyFont="1" applyFill="1" applyBorder="1" applyAlignment="1" applyProtection="1">
      <alignment horizontal="center" vertical="center" shrinkToFit="1"/>
      <protection locked="0"/>
    </xf>
    <xf numFmtId="0" fontId="4" fillId="5" borderId="5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center" vertical="center" shrinkToFit="1"/>
      <protection locked="0"/>
    </xf>
    <xf numFmtId="0" fontId="4" fillId="5" borderId="10" xfId="0" applyFont="1" applyFill="1" applyBorder="1" applyAlignment="1" applyProtection="1">
      <alignment horizontal="right" vertical="center" shrinkToFit="1"/>
      <protection locked="0"/>
    </xf>
    <xf numFmtId="0" fontId="4" fillId="5" borderId="12" xfId="0" applyFont="1" applyFill="1" applyBorder="1" applyAlignment="1" applyProtection="1">
      <alignment horizontal="center" vertical="center" shrinkToFit="1"/>
      <protection locked="0"/>
    </xf>
    <xf numFmtId="0" fontId="4" fillId="5" borderId="9" xfId="0" applyFont="1" applyFill="1" applyBorder="1" applyAlignment="1" applyProtection="1">
      <alignment horizontal="left" vertical="center" shrinkToFit="1"/>
      <protection locked="0"/>
    </xf>
    <xf numFmtId="165" fontId="4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5" fillId="5" borderId="6" xfId="0" applyFont="1" applyFill="1" applyBorder="1" applyAlignment="1" applyProtection="1">
      <alignment horizontal="center" vertical="center" shrinkToFit="1"/>
      <protection locked="0"/>
    </xf>
    <xf numFmtId="0" fontId="2" fillId="5" borderId="42" xfId="0" applyFont="1" applyFill="1" applyBorder="1" applyProtection="1">
      <protection locked="0"/>
    </xf>
    <xf numFmtId="0" fontId="2" fillId="0" borderId="0" xfId="0" applyFont="1" applyAlignment="1" applyProtection="1">
      <alignment horizontal="center"/>
    </xf>
    <xf numFmtId="0" fontId="14" fillId="5" borderId="0" xfId="0" applyFont="1" applyFill="1" applyAlignment="1" applyProtection="1">
      <alignment horizontal="center" vertical="center" shrinkToFit="1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4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11" fillId="3" borderId="29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3" borderId="32" xfId="0" applyFont="1" applyFill="1" applyBorder="1" applyAlignment="1">
      <alignment horizontal="center" vertical="center" shrinkToFit="1"/>
    </xf>
    <xf numFmtId="0" fontId="11" fillId="3" borderId="37" xfId="0" applyFont="1" applyFill="1" applyBorder="1" applyAlignment="1">
      <alignment horizontal="center" vertical="center" shrinkToFit="1"/>
    </xf>
    <xf numFmtId="0" fontId="11" fillId="3" borderId="38" xfId="0" applyFont="1" applyFill="1" applyBorder="1" applyAlignment="1">
      <alignment horizontal="center" vertical="center" shrinkToFit="1"/>
    </xf>
    <xf numFmtId="0" fontId="11" fillId="3" borderId="3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top"/>
    </xf>
    <xf numFmtId="0" fontId="8" fillId="5" borderId="25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7" xfId="0" applyFont="1" applyFill="1" applyBorder="1" applyAlignment="1" applyProtection="1">
      <alignment horizontal="center" vertical="top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 wrapText="1"/>
    </xf>
    <xf numFmtId="0" fontId="12" fillId="0" borderId="47" xfId="0" applyFont="1" applyBorder="1" applyAlignment="1" applyProtection="1">
      <alignment horizontal="center" vertical="top"/>
    </xf>
    <xf numFmtId="0" fontId="2" fillId="0" borderId="48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FFFFDE"/>
      <color rgb="FFDA0000"/>
      <color rgb="FFFFFFCC"/>
      <color rgb="FF0097CC"/>
      <color rgb="FFC00000"/>
      <color rgb="FFFFF9E7"/>
      <color rgb="FFE7FFE7"/>
      <color rgb="FF00B050"/>
      <color rgb="FF5E913B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BG1107"/>
  <sheetViews>
    <sheetView showGridLines="0" showRowColHeaders="0" tabSelected="1" zoomScaleNormal="100" workbookViewId="0">
      <selection activeCell="B3" sqref="B3:L3"/>
    </sheetView>
  </sheetViews>
  <sheetFormatPr baseColWidth="10" defaultColWidth="0" defaultRowHeight="12.75" zeroHeight="1" x14ac:dyDescent="0.2"/>
  <cols>
    <col min="1" max="1" width="4.5703125" style="1" customWidth="1"/>
    <col min="2" max="2" width="7.42578125" style="1" customWidth="1"/>
    <col min="3" max="3" width="27.85546875" style="1" customWidth="1"/>
    <col min="4" max="8" width="6.7109375" style="1" customWidth="1"/>
    <col min="9" max="9" width="2.140625" style="1" customWidth="1"/>
    <col min="10" max="12" width="6.7109375" style="1" customWidth="1"/>
    <col min="13" max="13" width="11.42578125" style="1" customWidth="1"/>
    <col min="14" max="14" width="15" style="133" customWidth="1"/>
    <col min="15" max="15" width="7.42578125" style="49" customWidth="1"/>
    <col min="16" max="16" width="26.7109375" style="49" customWidth="1"/>
    <col min="17" max="21" width="6.7109375" style="49" customWidth="1"/>
    <col min="22" max="22" width="2.140625" style="49" customWidth="1"/>
    <col min="23" max="25" width="6.7109375" style="49" customWidth="1"/>
    <col min="26" max="26" width="11.42578125" style="50" customWidth="1"/>
    <col min="27" max="27" width="7" style="1" customWidth="1"/>
    <col min="28" max="28" width="29.5703125" style="50" customWidth="1"/>
    <col min="29" max="29" width="5.85546875" style="53" customWidth="1"/>
    <col min="30" max="34" width="6.7109375" style="1" hidden="1" customWidth="1"/>
    <col min="35" max="35" width="2.140625" style="1" hidden="1" customWidth="1"/>
    <col min="36" max="38" width="6.7109375" style="1" hidden="1" customWidth="1"/>
    <col min="39" max="39" width="11.42578125" style="1" hidden="1" customWidth="1"/>
    <col min="40" max="40" width="3.42578125" style="1" hidden="1" customWidth="1"/>
    <col min="41" max="41" width="8.85546875" style="1" hidden="1" customWidth="1"/>
    <col min="42" max="42" width="2.42578125" style="1" hidden="1" customWidth="1"/>
    <col min="43" max="43" width="7.28515625" style="1" hidden="1" customWidth="1"/>
    <col min="44" max="44" width="6.85546875" style="1" hidden="1" customWidth="1"/>
    <col min="45" max="45" width="2.42578125" style="1" hidden="1" customWidth="1"/>
    <col min="46" max="47" width="7" style="1" hidden="1" customWidth="1"/>
    <col min="48" max="48" width="2.42578125" style="1" hidden="1" customWidth="1"/>
    <col min="49" max="49" width="12.7109375" style="1" hidden="1" customWidth="1"/>
    <col min="50" max="50" width="6.85546875" style="1" hidden="1" customWidth="1"/>
    <col min="51" max="51" width="3.42578125" style="1" hidden="1" customWidth="1"/>
    <col min="52" max="52" width="6.140625" style="1" hidden="1" customWidth="1"/>
    <col min="53" max="53" width="9.5703125" style="1" hidden="1" customWidth="1"/>
    <col min="54" max="54" width="7.140625" style="1" hidden="1" customWidth="1"/>
    <col min="55" max="56" width="11.42578125" style="1" hidden="1" customWidth="1"/>
    <col min="57" max="57" width="20.28515625" style="1" hidden="1" customWidth="1"/>
    <col min="58" max="58" width="5.7109375" style="1" hidden="1" customWidth="1"/>
    <col min="59" max="59" width="4.85546875" style="1" hidden="1" customWidth="1"/>
    <col min="60" max="16384" width="11.42578125" style="1" hidden="1"/>
  </cols>
  <sheetData>
    <row r="1" spans="1:59" x14ac:dyDescent="0.2">
      <c r="B1" s="141" t="s">
        <v>13</v>
      </c>
      <c r="C1" s="141"/>
      <c r="N1" s="129"/>
      <c r="O1" s="92"/>
      <c r="P1" s="92"/>
      <c r="Q1" s="50"/>
      <c r="R1" s="50"/>
      <c r="S1" s="50"/>
      <c r="T1" s="50"/>
      <c r="U1" s="50"/>
      <c r="V1" s="50"/>
      <c r="W1" s="50"/>
      <c r="X1" s="50"/>
      <c r="Y1" s="50"/>
      <c r="AB1" s="82"/>
      <c r="AC1" s="51"/>
    </row>
    <row r="2" spans="1:59" ht="25.5" customHeight="1" x14ac:dyDescent="0.2">
      <c r="B2" s="142">
        <v>46154</v>
      </c>
      <c r="C2" s="142"/>
      <c r="N2" s="129"/>
      <c r="O2" s="93"/>
      <c r="P2" s="93"/>
      <c r="Q2" s="50"/>
      <c r="R2" s="50"/>
      <c r="S2" s="50"/>
      <c r="T2" s="50"/>
      <c r="U2" s="50"/>
      <c r="V2" s="50"/>
      <c r="W2" s="50"/>
      <c r="X2" s="50"/>
      <c r="Y2" s="50"/>
      <c r="AB2" s="83"/>
      <c r="AC2" s="52"/>
    </row>
    <row r="3" spans="1:59" ht="33.75" x14ac:dyDescent="0.2">
      <c r="B3" s="143" t="s">
        <v>49</v>
      </c>
      <c r="C3" s="144"/>
      <c r="D3" s="144"/>
      <c r="E3" s="144"/>
      <c r="F3" s="144"/>
      <c r="G3" s="144"/>
      <c r="H3" s="144"/>
      <c r="I3" s="144"/>
      <c r="J3" s="144"/>
      <c r="K3" s="144"/>
      <c r="L3" s="145"/>
      <c r="N3" s="154" t="s">
        <v>25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AB3" s="83"/>
    </row>
    <row r="4" spans="1:59" ht="30.75" customHeight="1" x14ac:dyDescent="0.2">
      <c r="B4" s="146" t="s">
        <v>75</v>
      </c>
      <c r="C4" s="147"/>
      <c r="D4" s="147"/>
      <c r="E4" s="147"/>
      <c r="F4" s="147"/>
      <c r="G4" s="147"/>
      <c r="H4" s="147"/>
      <c r="I4" s="147"/>
      <c r="J4" s="147"/>
      <c r="K4" s="147"/>
      <c r="L4" s="148"/>
      <c r="N4" s="149" t="s">
        <v>14</v>
      </c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1"/>
      <c r="AA4" s="152" t="s">
        <v>24</v>
      </c>
      <c r="AB4" s="152"/>
    </row>
    <row r="5" spans="1:59" ht="18.75" customHeight="1" x14ac:dyDescent="0.2">
      <c r="N5" s="155" t="s">
        <v>26</v>
      </c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AA5" s="153" t="s">
        <v>21</v>
      </c>
      <c r="AB5" s="153"/>
    </row>
    <row r="6" spans="1:59" ht="15.75" customHeight="1" thickBot="1" x14ac:dyDescent="0.25">
      <c r="A6" s="10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AB6" s="84"/>
      <c r="AC6" s="54"/>
      <c r="AD6" s="2"/>
      <c r="AE6" s="2"/>
      <c r="AF6" s="2"/>
      <c r="AG6" s="2"/>
      <c r="AH6" s="2"/>
      <c r="AI6" s="2"/>
      <c r="AJ6" s="2"/>
      <c r="AK6" s="2"/>
      <c r="AL6" s="2"/>
      <c r="AO6" s="40" t="s">
        <v>15</v>
      </c>
      <c r="AQ6" s="41" t="s">
        <v>3</v>
      </c>
      <c r="AR6" s="40" t="s">
        <v>15</v>
      </c>
      <c r="AT6" s="41" t="s">
        <v>2</v>
      </c>
      <c r="AU6" s="40" t="s">
        <v>15</v>
      </c>
      <c r="AX6" s="40" t="s">
        <v>15</v>
      </c>
    </row>
    <row r="7" spans="1:59" ht="15.95" customHeight="1" thickTop="1" thickBot="1" x14ac:dyDescent="0.25">
      <c r="B7" s="11" t="s">
        <v>22</v>
      </c>
      <c r="C7" s="13" t="s">
        <v>1</v>
      </c>
      <c r="D7" s="11" t="s">
        <v>10</v>
      </c>
      <c r="E7" s="12" t="s">
        <v>11</v>
      </c>
      <c r="F7" s="12" t="s">
        <v>6</v>
      </c>
      <c r="G7" s="15" t="s">
        <v>12</v>
      </c>
      <c r="H7" s="135" t="s">
        <v>0</v>
      </c>
      <c r="I7" s="136"/>
      <c r="J7" s="137"/>
      <c r="K7" s="12" t="s">
        <v>9</v>
      </c>
      <c r="L7" s="13" t="s">
        <v>7</v>
      </c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AA7" s="11" t="s">
        <v>23</v>
      </c>
      <c r="AB7" s="13" t="s">
        <v>1</v>
      </c>
      <c r="AC7" s="55"/>
      <c r="AD7" s="48" t="s">
        <v>10</v>
      </c>
      <c r="AE7" s="37" t="s">
        <v>11</v>
      </c>
      <c r="AF7" s="37" t="s">
        <v>6</v>
      </c>
      <c r="AG7" s="37" t="s">
        <v>12</v>
      </c>
      <c r="AH7" s="138" t="s">
        <v>0</v>
      </c>
      <c r="AI7" s="139"/>
      <c r="AJ7" s="140"/>
      <c r="AK7" s="37" t="s">
        <v>9</v>
      </c>
      <c r="AL7" s="38" t="s">
        <v>7</v>
      </c>
      <c r="AN7" s="43"/>
      <c r="AO7" s="42" t="s">
        <v>4</v>
      </c>
      <c r="AP7" s="43"/>
      <c r="AQ7" s="44" t="s">
        <v>16</v>
      </c>
      <c r="AR7" s="42" t="s">
        <v>3</v>
      </c>
      <c r="AS7" s="43"/>
      <c r="AT7" s="44" t="s">
        <v>16</v>
      </c>
      <c r="AU7" s="42" t="s">
        <v>2</v>
      </c>
      <c r="AV7" s="43"/>
      <c r="AW7" s="46" t="s">
        <v>17</v>
      </c>
      <c r="AX7" s="42" t="s">
        <v>8</v>
      </c>
      <c r="AY7" s="43"/>
      <c r="BA7" s="47" t="s">
        <v>18</v>
      </c>
    </row>
    <row r="8" spans="1:59" ht="15.95" customHeight="1" thickTop="1" x14ac:dyDescent="0.2">
      <c r="B8" s="85">
        <v>1</v>
      </c>
      <c r="C8" s="86" t="str">
        <f t="shared" ref="C8:C44" si="0">IFERROR(INDEX($AB$8:$AB$106,$BA8),"")</f>
        <v>FC Bayern München</v>
      </c>
      <c r="D8" s="16">
        <f t="shared" ref="D8:D44" si="1">IFERROR(INDEX($AD$8:$AD$106,$BA8),"")</f>
        <v>544</v>
      </c>
      <c r="E8" s="17">
        <f t="shared" ref="E8:E44" si="2">IFERROR(INDEX($AE$8:$AE$106,$BA8),"")</f>
        <v>398</v>
      </c>
      <c r="F8" s="17">
        <f t="shared" ref="F8:F44" si="3">IFERROR(INDEX($AF$8:$AF$106,$BA8),"")</f>
        <v>86</v>
      </c>
      <c r="G8" s="18">
        <f t="shared" ref="G8:G44" si="4">IFERROR(INDEX($AG$8:$AG$106,$BA8),"")</f>
        <v>60</v>
      </c>
      <c r="H8" s="19">
        <f t="shared" ref="H8:H44" si="5">IFERROR(INDEX($AH$8:$AH$106,$BA8),"")</f>
        <v>1435</v>
      </c>
      <c r="I8" s="20"/>
      <c r="J8" s="21">
        <f t="shared" ref="J8:J44" si="6">IFERROR(INDEX($AJ$8:$AJ$106,$BA8),"")</f>
        <v>457</v>
      </c>
      <c r="K8" s="22">
        <f t="shared" ref="K8:K44" si="7">IFERROR(INDEX($AK$8:$AK$106,$BA8),"")</f>
        <v>978</v>
      </c>
      <c r="L8" s="23">
        <f t="shared" ref="L8:L44" si="8">IFERROR(INDEX($AL$8:$AL$106,$BA8),"")</f>
        <v>1280</v>
      </c>
      <c r="N8" s="130" t="s">
        <v>29</v>
      </c>
      <c r="O8" s="97">
        <v>1</v>
      </c>
      <c r="P8" s="98" t="s">
        <v>30</v>
      </c>
      <c r="Q8" s="99">
        <v>34</v>
      </c>
      <c r="R8" s="100">
        <v>17</v>
      </c>
      <c r="S8" s="100">
        <v>13</v>
      </c>
      <c r="T8" s="101">
        <v>4</v>
      </c>
      <c r="U8" s="102">
        <v>34</v>
      </c>
      <c r="V8" s="103" t="s">
        <v>5</v>
      </c>
      <c r="W8" s="104">
        <v>13</v>
      </c>
      <c r="X8" s="105">
        <v>21</v>
      </c>
      <c r="Y8" s="106">
        <v>64</v>
      </c>
      <c r="AA8" s="87">
        <v>1</v>
      </c>
      <c r="AB8" s="94" t="str">
        <f t="shared" ref="AB8:AB71" si="9">IFERROR(INDEX($BE$8:$BE$1105,MATCH(ROW()-ROW(AB$8)+1,$BG$8:$BG$1105,0)),"")</f>
        <v>1. FC Heidenheim 1846</v>
      </c>
      <c r="AC8" s="56"/>
      <c r="AD8" s="60">
        <f t="shared" ref="AD8:AD71" si="10">IF($AB8="","",SUMPRODUCT(($AB8=$P$8:$P$1105)*$Q$8:$Q$1105))</f>
        <v>102</v>
      </c>
      <c r="AE8" s="61">
        <f t="shared" ref="AE8:AE71" si="11">IF($AB8="","",SUMPRODUCT(($AB8=$P$8:$P$1105)*$R$8:$R$1105))</f>
        <v>24</v>
      </c>
      <c r="AF8" s="61">
        <f t="shared" ref="AF8:AF71" si="12">IF($AB8="","",SUMPRODUCT(($AB8=$P$8:$P$1105)*$S$8:$S$1105))</f>
        <v>25</v>
      </c>
      <c r="AG8" s="61">
        <f t="shared" ref="AG8:AG71" si="13">IF($AB8="","",SUMPRODUCT(($AB8=$P$8:$P$1105)*$T$8:$T$1105))</f>
        <v>53</v>
      </c>
      <c r="AH8" s="61">
        <f t="shared" ref="AH8:AH71" si="14">IF($AB8="","",SUMPRODUCT(($AB8=$P$8:$P$1105)*$U$8:$U$1105))</f>
        <v>128</v>
      </c>
      <c r="AI8" s="61"/>
      <c r="AJ8" s="61">
        <f t="shared" ref="AJ8:AJ71" si="15">IF($AB8="","",SUMPRODUCT(($AB8=$P$8:$P$1105)*$W$8:$W$1105))</f>
        <v>191</v>
      </c>
      <c r="AK8" s="61">
        <f t="shared" ref="AK8:AK71" si="16">IF($AB8="","",SUMPRODUCT(($AB8=$P$8:$P$1105)*$X$8:$X$1105))</f>
        <v>-63</v>
      </c>
      <c r="AL8" s="62">
        <f t="shared" ref="AL8:AL71" si="17">IF($AB8="","",SUMPRODUCT(($AB8=$P$8:$P$1105)*$Y$8:$Y$1105))</f>
        <v>97</v>
      </c>
      <c r="AN8" s="45"/>
      <c r="AO8" s="39">
        <f t="shared" ref="AO8:AO39" si="18">IF($AL8="",990000+ROW(),RANK($AL8,$AL$8:$AL$106))</f>
        <v>23</v>
      </c>
      <c r="AP8" s="45"/>
      <c r="AQ8" s="39">
        <f t="shared" ref="AQ8:AQ39" si="19">COUNTIFS($AK$8:$AK$106,"&gt;"&amp;$AK8,$AO$8:$AO$106,"="&amp;$AO8)</f>
        <v>0</v>
      </c>
      <c r="AR8" s="39">
        <f>AO8+AQ8</f>
        <v>23</v>
      </c>
      <c r="AS8" s="45"/>
      <c r="AT8" s="39">
        <f t="shared" ref="AT8:AT39" si="20">COUNTIFS($AE$8:$AE$106,"&gt;"&amp;$AE8,$AR$8:$AR$106,"="&amp;$AR8)</f>
        <v>0</v>
      </c>
      <c r="AU8" s="39">
        <f>AR8+AT8</f>
        <v>23</v>
      </c>
      <c r="AV8" s="45"/>
      <c r="AW8" s="39">
        <f>AU8+ROW()/1000</f>
        <v>23.007999999999999</v>
      </c>
      <c r="AX8" s="39">
        <f t="shared" ref="AX8:AX39" si="21">RANK(AW8,$AW$8:$AW$106,1)</f>
        <v>23</v>
      </c>
      <c r="AY8" s="45"/>
      <c r="BA8" s="39">
        <f t="shared" ref="BA8:BA39" si="22">IF($AB8="","",MATCH($B8,$AX$8:$AX$106,0))</f>
        <v>14</v>
      </c>
      <c r="BC8" s="39">
        <f>COUNTIF($P$8:$P$1105,"&lt;="&amp;$P8)+ROW()*0.0001+($P8="")*10000</f>
        <v>142.0008</v>
      </c>
      <c r="BD8" s="39">
        <f>SMALL($BC$8:$BC$1105,ROW()-ROW(BC$8)+1)</f>
        <v>3.0301</v>
      </c>
      <c r="BE8" s="59" t="str">
        <f>IF($BD8&gt;10000,"",INDEX($P$8:$P$1105,MATCH($BD8,$BC$8:$BC$1105,0)))</f>
        <v>1. FC Heidenheim 1846</v>
      </c>
      <c r="BF8" s="39">
        <f>IF(BE8="","",IF(BE8&lt;&gt;BE7,1,0))</f>
        <v>1</v>
      </c>
      <c r="BG8" s="39">
        <f>IF(BF8&lt;&gt;1,"",SUM(BF$8:BF8))</f>
        <v>1</v>
      </c>
    </row>
    <row r="9" spans="1:59" ht="15.95" customHeight="1" x14ac:dyDescent="0.2">
      <c r="B9" s="87">
        <v>2</v>
      </c>
      <c r="C9" s="88" t="str">
        <f t="shared" si="0"/>
        <v>Borussia Dortmund</v>
      </c>
      <c r="D9" s="24">
        <f t="shared" si="1"/>
        <v>544</v>
      </c>
      <c r="E9" s="25">
        <f t="shared" si="2"/>
        <v>317</v>
      </c>
      <c r="F9" s="25">
        <f t="shared" si="3"/>
        <v>112</v>
      </c>
      <c r="G9" s="26">
        <f t="shared" si="4"/>
        <v>115</v>
      </c>
      <c r="H9" s="27">
        <f t="shared" si="5"/>
        <v>1148</v>
      </c>
      <c r="I9" s="28"/>
      <c r="J9" s="29">
        <f t="shared" si="6"/>
        <v>633</v>
      </c>
      <c r="K9" s="30">
        <f t="shared" si="7"/>
        <v>515</v>
      </c>
      <c r="L9" s="31">
        <f t="shared" si="8"/>
        <v>1063</v>
      </c>
      <c r="N9" s="131"/>
      <c r="O9" s="108">
        <v>2</v>
      </c>
      <c r="P9" s="109" t="s">
        <v>31</v>
      </c>
      <c r="Q9" s="110">
        <v>34</v>
      </c>
      <c r="R9" s="111">
        <v>16</v>
      </c>
      <c r="S9" s="111">
        <v>12</v>
      </c>
      <c r="T9" s="112">
        <v>6</v>
      </c>
      <c r="U9" s="113">
        <v>25</v>
      </c>
      <c r="V9" s="114" t="s">
        <v>5</v>
      </c>
      <c r="W9" s="115">
        <v>10</v>
      </c>
      <c r="X9" s="116">
        <v>15</v>
      </c>
      <c r="Y9" s="117">
        <v>60</v>
      </c>
      <c r="AA9" s="87">
        <v>2</v>
      </c>
      <c r="AB9" s="95" t="str">
        <f t="shared" si="9"/>
        <v>1. FC Kaiserslautern</v>
      </c>
      <c r="AC9" s="56"/>
      <c r="AD9" s="60">
        <f t="shared" si="10"/>
        <v>68</v>
      </c>
      <c r="AE9" s="61">
        <f t="shared" si="11"/>
        <v>14</v>
      </c>
      <c r="AF9" s="61">
        <f t="shared" si="12"/>
        <v>22</v>
      </c>
      <c r="AG9" s="61">
        <f t="shared" si="13"/>
        <v>32</v>
      </c>
      <c r="AH9" s="61">
        <f t="shared" si="14"/>
        <v>46</v>
      </c>
      <c r="AI9" s="61"/>
      <c r="AJ9" s="61">
        <f t="shared" si="15"/>
        <v>77</v>
      </c>
      <c r="AK9" s="61">
        <f t="shared" si="16"/>
        <v>-31</v>
      </c>
      <c r="AL9" s="62">
        <f t="shared" si="17"/>
        <v>64</v>
      </c>
      <c r="AN9" s="45"/>
      <c r="AO9" s="39">
        <f t="shared" si="18"/>
        <v>28</v>
      </c>
      <c r="AP9" s="45"/>
      <c r="AQ9" s="39">
        <f t="shared" si="19"/>
        <v>0</v>
      </c>
      <c r="AR9" s="39">
        <f t="shared" ref="AR9:AR44" si="23">AO9+AQ9</f>
        <v>28</v>
      </c>
      <c r="AS9" s="45"/>
      <c r="AT9" s="39">
        <f t="shared" si="20"/>
        <v>0</v>
      </c>
      <c r="AU9" s="39">
        <f t="shared" ref="AU9:AU44" si="24">AR9+AT9</f>
        <v>28</v>
      </c>
      <c r="AV9" s="45"/>
      <c r="AW9" s="39">
        <f t="shared" ref="AW9:AW44" si="25">AU9+ROW()/1000</f>
        <v>28.009</v>
      </c>
      <c r="AX9" s="39">
        <f t="shared" si="21"/>
        <v>28</v>
      </c>
      <c r="AY9" s="45"/>
      <c r="BA9" s="39">
        <f t="shared" si="22"/>
        <v>9</v>
      </c>
      <c r="BC9" s="39">
        <f t="shared" ref="BC9:BC72" si="26">COUNTIF($P$8:$P$1105,"&lt;="&amp;$P9)+ROW()*0.0001+($P9="")*10000</f>
        <v>79.000900000000001</v>
      </c>
      <c r="BD9" s="39">
        <f t="shared" ref="BD9:BD72" si="27">SMALL($BC$8:$BC$1105,ROW()-ROW(BC$8)+1)</f>
        <v>3.0331000000000001</v>
      </c>
      <c r="BE9" s="59" t="str">
        <f t="shared" ref="BE9:BE72" si="28">IF($BD9&gt;10000,"",INDEX($P$8:$P$1105,MATCH($BD9,$BC$8:$BC$1105,0)))</f>
        <v>1. FC Heidenheim 1846</v>
      </c>
      <c r="BF9" s="39">
        <f t="shared" ref="BF9:BF72" si="29">IF(BE9="","",IF(BE9&lt;&gt;BE8,1,0))</f>
        <v>0</v>
      </c>
      <c r="BG9" s="39" t="str">
        <f>IF(BF9&lt;&gt;1,"",SUM(BF$8:BF9))</f>
        <v/>
      </c>
    </row>
    <row r="10" spans="1:59" ht="15.95" customHeight="1" x14ac:dyDescent="0.2">
      <c r="B10" s="87">
        <v>3</v>
      </c>
      <c r="C10" s="88" t="str">
        <f t="shared" si="0"/>
        <v>Bayer 04 Leverkusen</v>
      </c>
      <c r="D10" s="24">
        <f t="shared" si="1"/>
        <v>544</v>
      </c>
      <c r="E10" s="25">
        <f t="shared" si="2"/>
        <v>275</v>
      </c>
      <c r="F10" s="25">
        <f t="shared" si="3"/>
        <v>132</v>
      </c>
      <c r="G10" s="26">
        <f t="shared" si="4"/>
        <v>137</v>
      </c>
      <c r="H10" s="27">
        <f t="shared" si="5"/>
        <v>985</v>
      </c>
      <c r="I10" s="28"/>
      <c r="J10" s="29">
        <f t="shared" si="6"/>
        <v>663</v>
      </c>
      <c r="K10" s="30">
        <f t="shared" si="7"/>
        <v>322</v>
      </c>
      <c r="L10" s="31">
        <f t="shared" si="8"/>
        <v>957</v>
      </c>
      <c r="N10" s="131"/>
      <c r="O10" s="108">
        <v>3</v>
      </c>
      <c r="P10" s="109" t="s">
        <v>32</v>
      </c>
      <c r="Q10" s="110">
        <v>34</v>
      </c>
      <c r="R10" s="111">
        <v>13</v>
      </c>
      <c r="S10" s="111">
        <v>16</v>
      </c>
      <c r="T10" s="112">
        <v>5</v>
      </c>
      <c r="U10" s="113">
        <v>30</v>
      </c>
      <c r="V10" s="114" t="s">
        <v>5</v>
      </c>
      <c r="W10" s="115">
        <v>18</v>
      </c>
      <c r="X10" s="116">
        <v>12</v>
      </c>
      <c r="Y10" s="117">
        <v>55</v>
      </c>
      <c r="AA10" s="87">
        <v>3</v>
      </c>
      <c r="AB10" s="95" t="str">
        <f t="shared" si="9"/>
        <v>1. FC Köln</v>
      </c>
      <c r="AC10" s="56"/>
      <c r="AD10" s="60">
        <f t="shared" si="10"/>
        <v>408</v>
      </c>
      <c r="AE10" s="61">
        <f t="shared" si="11"/>
        <v>107</v>
      </c>
      <c r="AF10" s="61">
        <f t="shared" si="12"/>
        <v>125</v>
      </c>
      <c r="AG10" s="61">
        <f t="shared" si="13"/>
        <v>176</v>
      </c>
      <c r="AH10" s="61">
        <f t="shared" si="14"/>
        <v>479</v>
      </c>
      <c r="AI10" s="61"/>
      <c r="AJ10" s="61">
        <f t="shared" si="15"/>
        <v>652</v>
      </c>
      <c r="AK10" s="61">
        <f t="shared" si="16"/>
        <v>-173</v>
      </c>
      <c r="AL10" s="62">
        <f t="shared" si="17"/>
        <v>446</v>
      </c>
      <c r="AN10" s="45"/>
      <c r="AO10" s="39">
        <f t="shared" si="18"/>
        <v>15</v>
      </c>
      <c r="AP10" s="45"/>
      <c r="AQ10" s="39">
        <f t="shared" si="19"/>
        <v>0</v>
      </c>
      <c r="AR10" s="39">
        <f t="shared" si="23"/>
        <v>15</v>
      </c>
      <c r="AS10" s="45"/>
      <c r="AT10" s="39">
        <f t="shared" si="20"/>
        <v>0</v>
      </c>
      <c r="AU10" s="39">
        <f t="shared" si="24"/>
        <v>15</v>
      </c>
      <c r="AV10" s="45"/>
      <c r="AW10" s="39">
        <f t="shared" si="25"/>
        <v>15.01</v>
      </c>
      <c r="AX10" s="39">
        <f t="shared" si="21"/>
        <v>15</v>
      </c>
      <c r="AY10" s="45"/>
      <c r="BA10" s="39">
        <f t="shared" si="22"/>
        <v>8</v>
      </c>
      <c r="BC10" s="39">
        <f t="shared" si="26"/>
        <v>63.000999999999998</v>
      </c>
      <c r="BD10" s="39">
        <f t="shared" si="27"/>
        <v>3.0354000000000001</v>
      </c>
      <c r="BE10" s="59" t="str">
        <f t="shared" si="28"/>
        <v>1. FC Heidenheim 1846</v>
      </c>
      <c r="BF10" s="39">
        <f t="shared" si="29"/>
        <v>0</v>
      </c>
      <c r="BG10" s="39" t="str">
        <f>IF(BF10&lt;&gt;1,"",SUM(BF$8:BF10))</f>
        <v/>
      </c>
    </row>
    <row r="11" spans="1:59" ht="15.95" customHeight="1" x14ac:dyDescent="0.2">
      <c r="B11" s="87">
        <v>4</v>
      </c>
      <c r="C11" s="88" t="str">
        <f t="shared" si="0"/>
        <v>Borussia Mönchengladbach</v>
      </c>
      <c r="D11" s="24">
        <f t="shared" si="1"/>
        <v>544</v>
      </c>
      <c r="E11" s="25">
        <f t="shared" si="2"/>
        <v>218</v>
      </c>
      <c r="F11" s="25">
        <f t="shared" si="3"/>
        <v>142</v>
      </c>
      <c r="G11" s="26">
        <f t="shared" si="4"/>
        <v>184</v>
      </c>
      <c r="H11" s="27">
        <f t="shared" si="5"/>
        <v>831</v>
      </c>
      <c r="I11" s="28"/>
      <c r="J11" s="29">
        <f t="shared" si="6"/>
        <v>745</v>
      </c>
      <c r="K11" s="30">
        <f t="shared" si="7"/>
        <v>86</v>
      </c>
      <c r="L11" s="31">
        <f t="shared" si="8"/>
        <v>796</v>
      </c>
      <c r="N11" s="131"/>
      <c r="O11" s="108">
        <v>4</v>
      </c>
      <c r="P11" s="109" t="s">
        <v>33</v>
      </c>
      <c r="Q11" s="110">
        <v>34</v>
      </c>
      <c r="R11" s="111">
        <v>15</v>
      </c>
      <c r="S11" s="111">
        <v>10</v>
      </c>
      <c r="T11" s="112">
        <v>9</v>
      </c>
      <c r="U11" s="113">
        <v>23</v>
      </c>
      <c r="V11" s="114" t="s">
        <v>5</v>
      </c>
      <c r="W11" s="115">
        <v>15</v>
      </c>
      <c r="X11" s="116">
        <v>8</v>
      </c>
      <c r="Y11" s="117">
        <v>55</v>
      </c>
      <c r="AA11" s="87">
        <v>4</v>
      </c>
      <c r="AB11" s="95" t="str">
        <f t="shared" si="9"/>
        <v>1. FC Nürnberg</v>
      </c>
      <c r="AC11" s="56"/>
      <c r="AD11" s="60">
        <f t="shared" si="10"/>
        <v>170</v>
      </c>
      <c r="AE11" s="61">
        <f t="shared" si="11"/>
        <v>38</v>
      </c>
      <c r="AF11" s="61">
        <f t="shared" si="12"/>
        <v>55</v>
      </c>
      <c r="AG11" s="61">
        <f t="shared" si="13"/>
        <v>77</v>
      </c>
      <c r="AH11" s="61">
        <f t="shared" si="14"/>
        <v>160</v>
      </c>
      <c r="AI11" s="61"/>
      <c r="AJ11" s="61">
        <f t="shared" si="15"/>
        <v>257</v>
      </c>
      <c r="AK11" s="61">
        <f t="shared" si="16"/>
        <v>-97</v>
      </c>
      <c r="AL11" s="62">
        <f t="shared" si="17"/>
        <v>169</v>
      </c>
      <c r="AN11" s="45"/>
      <c r="AO11" s="39">
        <f t="shared" si="18"/>
        <v>20</v>
      </c>
      <c r="AP11" s="45"/>
      <c r="AQ11" s="39">
        <f t="shared" si="19"/>
        <v>0</v>
      </c>
      <c r="AR11" s="39">
        <f t="shared" si="23"/>
        <v>20</v>
      </c>
      <c r="AS11" s="45"/>
      <c r="AT11" s="39">
        <f t="shared" si="20"/>
        <v>0</v>
      </c>
      <c r="AU11" s="39">
        <f t="shared" si="24"/>
        <v>20</v>
      </c>
      <c r="AV11" s="45"/>
      <c r="AW11" s="39">
        <f t="shared" si="25"/>
        <v>20.010999999999999</v>
      </c>
      <c r="AX11" s="39">
        <f t="shared" si="21"/>
        <v>20</v>
      </c>
      <c r="AY11" s="45"/>
      <c r="BA11" s="39">
        <f t="shared" si="22"/>
        <v>10</v>
      </c>
      <c r="BC11" s="39">
        <f t="shared" si="26"/>
        <v>179.00110000000001</v>
      </c>
      <c r="BD11" s="39">
        <f t="shared" si="27"/>
        <v>5.0015000000000001</v>
      </c>
      <c r="BE11" s="59" t="str">
        <f t="shared" si="28"/>
        <v>1. FC Kaiserslautern</v>
      </c>
      <c r="BF11" s="39">
        <f t="shared" si="29"/>
        <v>1</v>
      </c>
      <c r="BG11" s="39">
        <f>IF(BF11&lt;&gt;1,"",SUM(BF$8:BF11))</f>
        <v>2</v>
      </c>
    </row>
    <row r="12" spans="1:59" ht="15.95" customHeight="1" x14ac:dyDescent="0.2">
      <c r="B12" s="87">
        <v>5</v>
      </c>
      <c r="C12" s="88" t="str">
        <f t="shared" si="0"/>
        <v>VfL Wolfsburg</v>
      </c>
      <c r="D12" s="24">
        <f t="shared" si="1"/>
        <v>544</v>
      </c>
      <c r="E12" s="25">
        <f t="shared" si="2"/>
        <v>198</v>
      </c>
      <c r="F12" s="25">
        <f t="shared" si="3"/>
        <v>146</v>
      </c>
      <c r="G12" s="26">
        <f t="shared" si="4"/>
        <v>200</v>
      </c>
      <c r="H12" s="27">
        <f t="shared" si="5"/>
        <v>780</v>
      </c>
      <c r="I12" s="28"/>
      <c r="J12" s="29">
        <f t="shared" si="6"/>
        <v>787</v>
      </c>
      <c r="K12" s="30">
        <f t="shared" si="7"/>
        <v>-7</v>
      </c>
      <c r="L12" s="31">
        <f t="shared" si="8"/>
        <v>740</v>
      </c>
      <c r="N12" s="131"/>
      <c r="O12" s="108">
        <v>5</v>
      </c>
      <c r="P12" s="109" t="s">
        <v>34</v>
      </c>
      <c r="Q12" s="110">
        <v>34</v>
      </c>
      <c r="R12" s="111">
        <v>13</v>
      </c>
      <c r="S12" s="111">
        <v>14</v>
      </c>
      <c r="T12" s="112">
        <v>7</v>
      </c>
      <c r="U12" s="113">
        <v>24</v>
      </c>
      <c r="V12" s="114" t="s">
        <v>5</v>
      </c>
      <c r="W12" s="115">
        <v>16</v>
      </c>
      <c r="X12" s="116">
        <v>8</v>
      </c>
      <c r="Y12" s="117">
        <v>53</v>
      </c>
      <c r="AA12" s="87">
        <v>5</v>
      </c>
      <c r="AB12" s="95" t="str">
        <f t="shared" si="9"/>
        <v>1. FC Union Berlin</v>
      </c>
      <c r="AC12" s="56"/>
      <c r="AD12" s="60">
        <f t="shared" si="10"/>
        <v>238</v>
      </c>
      <c r="AE12" s="61">
        <f t="shared" si="11"/>
        <v>87</v>
      </c>
      <c r="AF12" s="61">
        <f t="shared" si="12"/>
        <v>61</v>
      </c>
      <c r="AG12" s="61">
        <f t="shared" si="13"/>
        <v>90</v>
      </c>
      <c r="AH12" s="61">
        <f t="shared" si="14"/>
        <v>302</v>
      </c>
      <c r="AI12" s="61"/>
      <c r="AJ12" s="61">
        <f t="shared" si="15"/>
        <v>349</v>
      </c>
      <c r="AK12" s="61">
        <f t="shared" si="16"/>
        <v>-47</v>
      </c>
      <c r="AL12" s="62">
        <f t="shared" si="17"/>
        <v>322</v>
      </c>
      <c r="AN12" s="45"/>
      <c r="AO12" s="39">
        <f t="shared" si="18"/>
        <v>18</v>
      </c>
      <c r="AP12" s="45"/>
      <c r="AQ12" s="39">
        <f t="shared" si="19"/>
        <v>0</v>
      </c>
      <c r="AR12" s="39">
        <f t="shared" si="23"/>
        <v>18</v>
      </c>
      <c r="AS12" s="45"/>
      <c r="AT12" s="39">
        <f t="shared" si="20"/>
        <v>0</v>
      </c>
      <c r="AU12" s="39">
        <f t="shared" si="24"/>
        <v>18</v>
      </c>
      <c r="AV12" s="45"/>
      <c r="AW12" s="39">
        <f t="shared" si="25"/>
        <v>18.012</v>
      </c>
      <c r="AX12" s="39">
        <f t="shared" si="21"/>
        <v>18</v>
      </c>
      <c r="AY12" s="45"/>
      <c r="BA12" s="39">
        <f t="shared" si="22"/>
        <v>33</v>
      </c>
      <c r="BC12" s="39">
        <f t="shared" si="26"/>
        <v>254.00120000000001</v>
      </c>
      <c r="BD12" s="39">
        <f t="shared" si="27"/>
        <v>5.0046999999999997</v>
      </c>
      <c r="BE12" s="59" t="str">
        <f t="shared" si="28"/>
        <v>1. FC Kaiserslautern</v>
      </c>
      <c r="BF12" s="39">
        <f t="shared" si="29"/>
        <v>0</v>
      </c>
      <c r="BG12" s="39" t="str">
        <f>IF(BF12&lt;&gt;1,"",SUM(BF$8:BF12))</f>
        <v/>
      </c>
    </row>
    <row r="13" spans="1:59" ht="15.95" customHeight="1" x14ac:dyDescent="0.2">
      <c r="B13" s="87">
        <v>6</v>
      </c>
      <c r="C13" s="88" t="str">
        <f t="shared" si="0"/>
        <v>Eintracht Frankfurt</v>
      </c>
      <c r="D13" s="24">
        <f t="shared" si="1"/>
        <v>510</v>
      </c>
      <c r="E13" s="25">
        <f t="shared" si="2"/>
        <v>180</v>
      </c>
      <c r="F13" s="25">
        <f t="shared" si="3"/>
        <v>159</v>
      </c>
      <c r="G13" s="26">
        <f t="shared" si="4"/>
        <v>171</v>
      </c>
      <c r="H13" s="27">
        <f t="shared" si="5"/>
        <v>745</v>
      </c>
      <c r="I13" s="28"/>
      <c r="J13" s="29">
        <f t="shared" si="6"/>
        <v>744</v>
      </c>
      <c r="K13" s="30">
        <f t="shared" si="7"/>
        <v>1</v>
      </c>
      <c r="L13" s="31">
        <f t="shared" si="8"/>
        <v>699</v>
      </c>
      <c r="N13" s="131"/>
      <c r="O13" s="108">
        <v>6</v>
      </c>
      <c r="P13" s="109" t="s">
        <v>35</v>
      </c>
      <c r="Q13" s="110">
        <v>34</v>
      </c>
      <c r="R13" s="111">
        <v>11</v>
      </c>
      <c r="S13" s="111">
        <v>14</v>
      </c>
      <c r="T13" s="112">
        <v>9</v>
      </c>
      <c r="U13" s="113">
        <v>22</v>
      </c>
      <c r="V13" s="114" t="s">
        <v>5</v>
      </c>
      <c r="W13" s="115">
        <v>21</v>
      </c>
      <c r="X13" s="116">
        <v>1</v>
      </c>
      <c r="Y13" s="117">
        <v>47</v>
      </c>
      <c r="AA13" s="87">
        <v>6</v>
      </c>
      <c r="AB13" s="95" t="str">
        <f t="shared" si="9"/>
        <v>1. FSV Mainz 05</v>
      </c>
      <c r="AC13" s="56"/>
      <c r="AD13" s="60">
        <f t="shared" si="10"/>
        <v>544</v>
      </c>
      <c r="AE13" s="61">
        <f t="shared" si="11"/>
        <v>173</v>
      </c>
      <c r="AF13" s="61">
        <f t="shared" si="12"/>
        <v>152</v>
      </c>
      <c r="AG13" s="61">
        <f t="shared" si="13"/>
        <v>219</v>
      </c>
      <c r="AH13" s="61">
        <f t="shared" si="14"/>
        <v>700</v>
      </c>
      <c r="AI13" s="61"/>
      <c r="AJ13" s="61">
        <f t="shared" si="15"/>
        <v>787</v>
      </c>
      <c r="AK13" s="61">
        <f t="shared" si="16"/>
        <v>-87</v>
      </c>
      <c r="AL13" s="62">
        <f t="shared" si="17"/>
        <v>671</v>
      </c>
      <c r="AN13" s="45"/>
      <c r="AO13" s="39">
        <f t="shared" si="18"/>
        <v>7</v>
      </c>
      <c r="AP13" s="45"/>
      <c r="AQ13" s="39">
        <f t="shared" si="19"/>
        <v>0</v>
      </c>
      <c r="AR13" s="39">
        <f t="shared" si="23"/>
        <v>7</v>
      </c>
      <c r="AS13" s="45"/>
      <c r="AT13" s="39">
        <f t="shared" si="20"/>
        <v>0</v>
      </c>
      <c r="AU13" s="39">
        <f t="shared" si="24"/>
        <v>7</v>
      </c>
      <c r="AV13" s="45"/>
      <c r="AW13" s="39">
        <f t="shared" si="25"/>
        <v>7.0129999999999999</v>
      </c>
      <c r="AX13" s="39">
        <f t="shared" si="21"/>
        <v>7</v>
      </c>
      <c r="AY13" s="45"/>
      <c r="BA13" s="39">
        <f t="shared" si="22"/>
        <v>12</v>
      </c>
      <c r="BC13" s="39">
        <f t="shared" si="26"/>
        <v>95.001300000000001</v>
      </c>
      <c r="BD13" s="39">
        <f t="shared" si="27"/>
        <v>17.0017</v>
      </c>
      <c r="BE13" s="59" t="str">
        <f t="shared" si="28"/>
        <v>1. FC Köln</v>
      </c>
      <c r="BF13" s="39">
        <f t="shared" si="29"/>
        <v>1</v>
      </c>
      <c r="BG13" s="39">
        <f>IF(BF13&lt;&gt;1,"",SUM(BF$8:BF13))</f>
        <v>3</v>
      </c>
    </row>
    <row r="14" spans="1:59" ht="15.95" customHeight="1" x14ac:dyDescent="0.2">
      <c r="B14" s="87">
        <v>7</v>
      </c>
      <c r="C14" s="88" t="str">
        <f t="shared" si="0"/>
        <v>1. FSV Mainz 05</v>
      </c>
      <c r="D14" s="24">
        <f t="shared" si="1"/>
        <v>544</v>
      </c>
      <c r="E14" s="25">
        <f t="shared" si="2"/>
        <v>173</v>
      </c>
      <c r="F14" s="25">
        <f t="shared" si="3"/>
        <v>152</v>
      </c>
      <c r="G14" s="26">
        <f t="shared" si="4"/>
        <v>219</v>
      </c>
      <c r="H14" s="27">
        <f t="shared" si="5"/>
        <v>700</v>
      </c>
      <c r="I14" s="28"/>
      <c r="J14" s="29">
        <f t="shared" si="6"/>
        <v>787</v>
      </c>
      <c r="K14" s="30">
        <f t="shared" si="7"/>
        <v>-87</v>
      </c>
      <c r="L14" s="31">
        <f t="shared" si="8"/>
        <v>671</v>
      </c>
      <c r="N14" s="131"/>
      <c r="O14" s="108">
        <v>7</v>
      </c>
      <c r="P14" s="109" t="s">
        <v>36</v>
      </c>
      <c r="Q14" s="110">
        <v>34</v>
      </c>
      <c r="R14" s="111">
        <v>10</v>
      </c>
      <c r="S14" s="111">
        <v>14</v>
      </c>
      <c r="T14" s="112">
        <v>10</v>
      </c>
      <c r="U14" s="113">
        <v>21</v>
      </c>
      <c r="V14" s="114" t="s">
        <v>5</v>
      </c>
      <c r="W14" s="115">
        <v>24</v>
      </c>
      <c r="X14" s="116">
        <v>-3</v>
      </c>
      <c r="Y14" s="117">
        <v>44</v>
      </c>
      <c r="AA14" s="87">
        <v>7</v>
      </c>
      <c r="AB14" s="95" t="str">
        <f t="shared" si="9"/>
        <v>Arminia Bielefeld</v>
      </c>
      <c r="AC14" s="56"/>
      <c r="AD14" s="60">
        <f t="shared" si="10"/>
        <v>68</v>
      </c>
      <c r="AE14" s="61">
        <f t="shared" si="11"/>
        <v>14</v>
      </c>
      <c r="AF14" s="61">
        <f t="shared" si="12"/>
        <v>21</v>
      </c>
      <c r="AG14" s="61">
        <f t="shared" si="13"/>
        <v>33</v>
      </c>
      <c r="AH14" s="61">
        <f t="shared" si="14"/>
        <v>53</v>
      </c>
      <c r="AI14" s="61"/>
      <c r="AJ14" s="61">
        <f t="shared" si="15"/>
        <v>105</v>
      </c>
      <c r="AK14" s="61">
        <f t="shared" si="16"/>
        <v>-52</v>
      </c>
      <c r="AL14" s="62">
        <f t="shared" si="17"/>
        <v>63</v>
      </c>
      <c r="AN14" s="45"/>
      <c r="AO14" s="39">
        <f t="shared" si="18"/>
        <v>29</v>
      </c>
      <c r="AP14" s="45"/>
      <c r="AQ14" s="39">
        <f t="shared" si="19"/>
        <v>0</v>
      </c>
      <c r="AR14" s="39">
        <f t="shared" si="23"/>
        <v>29</v>
      </c>
      <c r="AS14" s="45"/>
      <c r="AT14" s="39">
        <f t="shared" si="20"/>
        <v>0</v>
      </c>
      <c r="AU14" s="39">
        <f t="shared" si="24"/>
        <v>29</v>
      </c>
      <c r="AV14" s="45"/>
      <c r="AW14" s="39">
        <f t="shared" si="25"/>
        <v>29.013999999999999</v>
      </c>
      <c r="AX14" s="39">
        <f t="shared" si="21"/>
        <v>29</v>
      </c>
      <c r="AY14" s="45"/>
      <c r="BA14" s="39">
        <f t="shared" si="22"/>
        <v>6</v>
      </c>
      <c r="BC14" s="39">
        <f t="shared" si="26"/>
        <v>288.00139999999999</v>
      </c>
      <c r="BD14" s="39">
        <f t="shared" si="27"/>
        <v>17.0046</v>
      </c>
      <c r="BE14" s="59" t="str">
        <f t="shared" si="28"/>
        <v>1. FC Köln</v>
      </c>
      <c r="BF14" s="39">
        <f t="shared" si="29"/>
        <v>0</v>
      </c>
      <c r="BG14" s="39" t="str">
        <f>IF(BF14&lt;&gt;1,"",SUM(BF$8:BF14))</f>
        <v/>
      </c>
    </row>
    <row r="15" spans="1:59" ht="15.95" customHeight="1" x14ac:dyDescent="0.2">
      <c r="B15" s="87">
        <v>8</v>
      </c>
      <c r="C15" s="88" t="str">
        <f t="shared" si="0"/>
        <v>SC Freiburg</v>
      </c>
      <c r="D15" s="24">
        <f t="shared" si="1"/>
        <v>510</v>
      </c>
      <c r="E15" s="25">
        <f t="shared" si="2"/>
        <v>175</v>
      </c>
      <c r="F15" s="25">
        <f t="shared" si="3"/>
        <v>146</v>
      </c>
      <c r="G15" s="26">
        <f t="shared" si="4"/>
        <v>189</v>
      </c>
      <c r="H15" s="27">
        <f t="shared" si="5"/>
        <v>661</v>
      </c>
      <c r="I15" s="28"/>
      <c r="J15" s="29">
        <f t="shared" si="6"/>
        <v>765</v>
      </c>
      <c r="K15" s="30">
        <f t="shared" si="7"/>
        <v>-104</v>
      </c>
      <c r="L15" s="31">
        <f t="shared" si="8"/>
        <v>671</v>
      </c>
      <c r="N15" s="131"/>
      <c r="O15" s="108">
        <v>8</v>
      </c>
      <c r="P15" s="109" t="s">
        <v>37</v>
      </c>
      <c r="Q15" s="110">
        <v>34</v>
      </c>
      <c r="R15" s="111">
        <v>10</v>
      </c>
      <c r="S15" s="111">
        <v>11</v>
      </c>
      <c r="T15" s="112">
        <v>13</v>
      </c>
      <c r="U15" s="113">
        <v>22</v>
      </c>
      <c r="V15" s="114" t="s">
        <v>5</v>
      </c>
      <c r="W15" s="115">
        <v>23</v>
      </c>
      <c r="X15" s="116">
        <v>-1</v>
      </c>
      <c r="Y15" s="117">
        <v>41</v>
      </c>
      <c r="AA15" s="87">
        <v>8</v>
      </c>
      <c r="AB15" s="95" t="str">
        <f t="shared" si="9"/>
        <v>Bayer 04 Leverkusen</v>
      </c>
      <c r="AC15" s="56"/>
      <c r="AD15" s="60">
        <f t="shared" si="10"/>
        <v>544</v>
      </c>
      <c r="AE15" s="61">
        <f t="shared" si="11"/>
        <v>275</v>
      </c>
      <c r="AF15" s="61">
        <f t="shared" si="12"/>
        <v>132</v>
      </c>
      <c r="AG15" s="61">
        <f t="shared" si="13"/>
        <v>137</v>
      </c>
      <c r="AH15" s="61">
        <f t="shared" si="14"/>
        <v>985</v>
      </c>
      <c r="AI15" s="61"/>
      <c r="AJ15" s="61">
        <f t="shared" si="15"/>
        <v>663</v>
      </c>
      <c r="AK15" s="61">
        <f t="shared" si="16"/>
        <v>322</v>
      </c>
      <c r="AL15" s="62">
        <f t="shared" si="17"/>
        <v>957</v>
      </c>
      <c r="AN15" s="45"/>
      <c r="AO15" s="39">
        <f t="shared" si="18"/>
        <v>3</v>
      </c>
      <c r="AP15" s="45"/>
      <c r="AQ15" s="39">
        <f t="shared" si="19"/>
        <v>0</v>
      </c>
      <c r="AR15" s="39">
        <f t="shared" si="23"/>
        <v>3</v>
      </c>
      <c r="AS15" s="45"/>
      <c r="AT15" s="39">
        <f t="shared" si="20"/>
        <v>0</v>
      </c>
      <c r="AU15" s="39">
        <f t="shared" si="24"/>
        <v>3</v>
      </c>
      <c r="AV15" s="45"/>
      <c r="AW15" s="39">
        <f t="shared" si="25"/>
        <v>3.0150000000000001</v>
      </c>
      <c r="AX15" s="39">
        <f t="shared" si="21"/>
        <v>3</v>
      </c>
      <c r="AY15" s="45"/>
      <c r="BA15" s="39">
        <f t="shared" si="22"/>
        <v>24</v>
      </c>
      <c r="BC15" s="39">
        <f t="shared" si="26"/>
        <v>5.0015000000000001</v>
      </c>
      <c r="BD15" s="39">
        <f t="shared" si="27"/>
        <v>17.0107</v>
      </c>
      <c r="BE15" s="59" t="str">
        <f t="shared" si="28"/>
        <v>1. FC Köln</v>
      </c>
      <c r="BF15" s="39">
        <f t="shared" si="29"/>
        <v>0</v>
      </c>
      <c r="BG15" s="39" t="str">
        <f>IF(BF15&lt;&gt;1,"",SUM(BF$8:BF15))</f>
        <v/>
      </c>
    </row>
    <row r="16" spans="1:59" ht="15.95" customHeight="1" x14ac:dyDescent="0.2">
      <c r="B16" s="87">
        <v>9</v>
      </c>
      <c r="C16" s="88" t="str">
        <f t="shared" si="0"/>
        <v>TSG Hoffenheim</v>
      </c>
      <c r="D16" s="24">
        <f t="shared" si="1"/>
        <v>476</v>
      </c>
      <c r="E16" s="25">
        <f t="shared" si="2"/>
        <v>173</v>
      </c>
      <c r="F16" s="25">
        <f t="shared" si="3"/>
        <v>130</v>
      </c>
      <c r="G16" s="26">
        <f t="shared" si="4"/>
        <v>173</v>
      </c>
      <c r="H16" s="27">
        <f t="shared" si="5"/>
        <v>742</v>
      </c>
      <c r="I16" s="28"/>
      <c r="J16" s="29">
        <f t="shared" si="6"/>
        <v>739</v>
      </c>
      <c r="K16" s="30">
        <f t="shared" si="7"/>
        <v>3</v>
      </c>
      <c r="L16" s="31">
        <f t="shared" si="8"/>
        <v>649</v>
      </c>
      <c r="N16" s="131"/>
      <c r="O16" s="108">
        <v>9</v>
      </c>
      <c r="P16" s="109" t="s">
        <v>38</v>
      </c>
      <c r="Q16" s="110">
        <v>34</v>
      </c>
      <c r="R16" s="111">
        <v>6</v>
      </c>
      <c r="S16" s="111">
        <v>22</v>
      </c>
      <c r="T16" s="112">
        <v>6</v>
      </c>
      <c r="U16" s="113">
        <v>14</v>
      </c>
      <c r="V16" s="114" t="s">
        <v>5</v>
      </c>
      <c r="W16" s="115">
        <v>16</v>
      </c>
      <c r="X16" s="116">
        <v>-2</v>
      </c>
      <c r="Y16" s="117">
        <v>40</v>
      </c>
      <c r="AA16" s="87">
        <v>9</v>
      </c>
      <c r="AB16" s="95" t="str">
        <f t="shared" si="9"/>
        <v>Borussia Dortmund</v>
      </c>
      <c r="AC16" s="56"/>
      <c r="AD16" s="60">
        <f t="shared" si="10"/>
        <v>544</v>
      </c>
      <c r="AE16" s="61">
        <f t="shared" si="11"/>
        <v>317</v>
      </c>
      <c r="AF16" s="61">
        <f t="shared" si="12"/>
        <v>112</v>
      </c>
      <c r="AG16" s="61">
        <f t="shared" si="13"/>
        <v>115</v>
      </c>
      <c r="AH16" s="61">
        <f t="shared" si="14"/>
        <v>1148</v>
      </c>
      <c r="AI16" s="61"/>
      <c r="AJ16" s="61">
        <f t="shared" si="15"/>
        <v>633</v>
      </c>
      <c r="AK16" s="61">
        <f t="shared" si="16"/>
        <v>515</v>
      </c>
      <c r="AL16" s="62">
        <f t="shared" si="17"/>
        <v>1063</v>
      </c>
      <c r="AN16" s="45"/>
      <c r="AO16" s="39">
        <f t="shared" si="18"/>
        <v>2</v>
      </c>
      <c r="AP16" s="45"/>
      <c r="AQ16" s="39">
        <f t="shared" si="19"/>
        <v>0</v>
      </c>
      <c r="AR16" s="39">
        <f t="shared" si="23"/>
        <v>2</v>
      </c>
      <c r="AS16" s="45"/>
      <c r="AT16" s="39">
        <f t="shared" si="20"/>
        <v>0</v>
      </c>
      <c r="AU16" s="39">
        <f t="shared" si="24"/>
        <v>2</v>
      </c>
      <c r="AV16" s="45"/>
      <c r="AW16" s="39">
        <f t="shared" si="25"/>
        <v>2.016</v>
      </c>
      <c r="AX16" s="39">
        <f t="shared" si="21"/>
        <v>2</v>
      </c>
      <c r="AY16" s="45"/>
      <c r="BA16" s="39">
        <f t="shared" si="22"/>
        <v>30</v>
      </c>
      <c r="BC16" s="39">
        <f t="shared" si="26"/>
        <v>111.0016</v>
      </c>
      <c r="BD16" s="39">
        <f t="shared" si="27"/>
        <v>17.012599999999999</v>
      </c>
      <c r="BE16" s="59" t="str">
        <f t="shared" si="28"/>
        <v>1. FC Köln</v>
      </c>
      <c r="BF16" s="39">
        <f t="shared" si="29"/>
        <v>0</v>
      </c>
      <c r="BG16" s="39" t="str">
        <f>IF(BF16&lt;&gt;1,"",SUM(BF$8:BF16))</f>
        <v/>
      </c>
    </row>
    <row r="17" spans="2:59" ht="15.95" customHeight="1" x14ac:dyDescent="0.2">
      <c r="B17" s="87">
        <v>10</v>
      </c>
      <c r="C17" s="88" t="str">
        <f t="shared" si="0"/>
        <v>RB Leipzig</v>
      </c>
      <c r="D17" s="24">
        <f t="shared" si="1"/>
        <v>340</v>
      </c>
      <c r="E17" s="25">
        <f t="shared" si="2"/>
        <v>180</v>
      </c>
      <c r="F17" s="25">
        <f t="shared" si="3"/>
        <v>82</v>
      </c>
      <c r="G17" s="26">
        <f t="shared" si="4"/>
        <v>78</v>
      </c>
      <c r="H17" s="27">
        <f t="shared" si="5"/>
        <v>659</v>
      </c>
      <c r="I17" s="28"/>
      <c r="J17" s="29">
        <f t="shared" si="6"/>
        <v>402</v>
      </c>
      <c r="K17" s="30">
        <f t="shared" si="7"/>
        <v>257</v>
      </c>
      <c r="L17" s="31">
        <f t="shared" si="8"/>
        <v>622</v>
      </c>
      <c r="N17" s="131"/>
      <c r="O17" s="108">
        <v>10</v>
      </c>
      <c r="P17" s="109" t="s">
        <v>39</v>
      </c>
      <c r="Q17" s="110">
        <v>34</v>
      </c>
      <c r="R17" s="111">
        <v>9</v>
      </c>
      <c r="S17" s="111">
        <v>13</v>
      </c>
      <c r="T17" s="112">
        <v>12</v>
      </c>
      <c r="U17" s="113">
        <v>19</v>
      </c>
      <c r="V17" s="114" t="s">
        <v>5</v>
      </c>
      <c r="W17" s="115">
        <v>28</v>
      </c>
      <c r="X17" s="116">
        <v>-9</v>
      </c>
      <c r="Y17" s="117">
        <v>40</v>
      </c>
      <c r="AA17" s="87">
        <v>10</v>
      </c>
      <c r="AB17" s="95" t="str">
        <f t="shared" si="9"/>
        <v>Borussia Mönchengladbach</v>
      </c>
      <c r="AC17" s="56"/>
      <c r="AD17" s="60">
        <f t="shared" si="10"/>
        <v>544</v>
      </c>
      <c r="AE17" s="61">
        <f t="shared" si="11"/>
        <v>218</v>
      </c>
      <c r="AF17" s="61">
        <f t="shared" si="12"/>
        <v>142</v>
      </c>
      <c r="AG17" s="61">
        <f t="shared" si="13"/>
        <v>184</v>
      </c>
      <c r="AH17" s="61">
        <f t="shared" si="14"/>
        <v>831</v>
      </c>
      <c r="AI17" s="61"/>
      <c r="AJ17" s="61">
        <f t="shared" si="15"/>
        <v>745</v>
      </c>
      <c r="AK17" s="61">
        <f t="shared" si="16"/>
        <v>86</v>
      </c>
      <c r="AL17" s="62">
        <f t="shared" si="17"/>
        <v>796</v>
      </c>
      <c r="AN17" s="45"/>
      <c r="AO17" s="39">
        <f t="shared" si="18"/>
        <v>4</v>
      </c>
      <c r="AP17" s="45"/>
      <c r="AQ17" s="39">
        <f t="shared" si="19"/>
        <v>0</v>
      </c>
      <c r="AR17" s="39">
        <f t="shared" si="23"/>
        <v>4</v>
      </c>
      <c r="AS17" s="45"/>
      <c r="AT17" s="39">
        <f t="shared" si="20"/>
        <v>0</v>
      </c>
      <c r="AU17" s="39">
        <f t="shared" si="24"/>
        <v>4</v>
      </c>
      <c r="AV17" s="45"/>
      <c r="AW17" s="39">
        <f t="shared" si="25"/>
        <v>4.0170000000000003</v>
      </c>
      <c r="AX17" s="39">
        <f t="shared" si="21"/>
        <v>4</v>
      </c>
      <c r="AY17" s="45"/>
      <c r="BA17" s="39">
        <f t="shared" si="22"/>
        <v>23</v>
      </c>
      <c r="BC17" s="39">
        <f t="shared" si="26"/>
        <v>17.0017</v>
      </c>
      <c r="BD17" s="39">
        <f t="shared" si="27"/>
        <v>17.014399999999998</v>
      </c>
      <c r="BE17" s="59" t="str">
        <f t="shared" si="28"/>
        <v>1. FC Köln</v>
      </c>
      <c r="BF17" s="39">
        <f t="shared" si="29"/>
        <v>0</v>
      </c>
      <c r="BG17" s="39" t="str">
        <f>IF(BF17&lt;&gt;1,"",SUM(BF$8:BF17))</f>
        <v/>
      </c>
    </row>
    <row r="18" spans="2:59" ht="15.95" customHeight="1" x14ac:dyDescent="0.2">
      <c r="B18" s="87">
        <v>11</v>
      </c>
      <c r="C18" s="88" t="str">
        <f t="shared" si="0"/>
        <v>VfB Stuttgart</v>
      </c>
      <c r="D18" s="24">
        <f t="shared" si="1"/>
        <v>476</v>
      </c>
      <c r="E18" s="25">
        <f t="shared" si="2"/>
        <v>164</v>
      </c>
      <c r="F18" s="25">
        <f t="shared" si="3"/>
        <v>114</v>
      </c>
      <c r="G18" s="26">
        <f t="shared" si="4"/>
        <v>198</v>
      </c>
      <c r="H18" s="27">
        <f t="shared" si="5"/>
        <v>685</v>
      </c>
      <c r="I18" s="28"/>
      <c r="J18" s="29">
        <f t="shared" si="6"/>
        <v>748</v>
      </c>
      <c r="K18" s="30">
        <f t="shared" si="7"/>
        <v>-63</v>
      </c>
      <c r="L18" s="31">
        <f t="shared" si="8"/>
        <v>606</v>
      </c>
      <c r="N18" s="131"/>
      <c r="O18" s="108">
        <v>11</v>
      </c>
      <c r="P18" s="109" t="s">
        <v>40</v>
      </c>
      <c r="Q18" s="110">
        <v>34</v>
      </c>
      <c r="R18" s="111">
        <v>8</v>
      </c>
      <c r="S18" s="111">
        <v>15</v>
      </c>
      <c r="T18" s="112">
        <v>11</v>
      </c>
      <c r="U18" s="113">
        <v>18</v>
      </c>
      <c r="V18" s="114" t="s">
        <v>5</v>
      </c>
      <c r="W18" s="115">
        <v>22</v>
      </c>
      <c r="X18" s="116">
        <v>-4</v>
      </c>
      <c r="Y18" s="117">
        <v>39</v>
      </c>
      <c r="AA18" s="87">
        <v>11</v>
      </c>
      <c r="AB18" s="95" t="str">
        <f t="shared" si="9"/>
        <v>Eintracht Braunschweig</v>
      </c>
      <c r="AC18" s="56"/>
      <c r="AD18" s="60">
        <f t="shared" si="10"/>
        <v>34</v>
      </c>
      <c r="AE18" s="61">
        <f t="shared" si="11"/>
        <v>6</v>
      </c>
      <c r="AF18" s="61">
        <f t="shared" si="12"/>
        <v>7</v>
      </c>
      <c r="AG18" s="61">
        <f t="shared" si="13"/>
        <v>21</v>
      </c>
      <c r="AH18" s="61">
        <f t="shared" si="14"/>
        <v>29</v>
      </c>
      <c r="AI18" s="61"/>
      <c r="AJ18" s="61">
        <f t="shared" si="15"/>
        <v>60</v>
      </c>
      <c r="AK18" s="61">
        <f t="shared" si="16"/>
        <v>-31</v>
      </c>
      <c r="AL18" s="62">
        <f t="shared" si="17"/>
        <v>25</v>
      </c>
      <c r="AN18" s="45"/>
      <c r="AO18" s="39">
        <f t="shared" si="18"/>
        <v>32</v>
      </c>
      <c r="AP18" s="45"/>
      <c r="AQ18" s="39">
        <f t="shared" si="19"/>
        <v>0</v>
      </c>
      <c r="AR18" s="39">
        <f t="shared" si="23"/>
        <v>32</v>
      </c>
      <c r="AS18" s="45"/>
      <c r="AT18" s="39">
        <f t="shared" si="20"/>
        <v>0</v>
      </c>
      <c r="AU18" s="39">
        <f t="shared" si="24"/>
        <v>32</v>
      </c>
      <c r="AV18" s="45"/>
      <c r="AW18" s="39">
        <f t="shared" si="25"/>
        <v>32.018000000000001</v>
      </c>
      <c r="AX18" s="39">
        <f t="shared" si="21"/>
        <v>32</v>
      </c>
      <c r="AY18" s="45"/>
      <c r="BA18" s="39">
        <f t="shared" si="22"/>
        <v>31</v>
      </c>
      <c r="BC18" s="39">
        <f t="shared" si="26"/>
        <v>216.0018</v>
      </c>
      <c r="BD18" s="39">
        <f t="shared" si="27"/>
        <v>17.017900000000001</v>
      </c>
      <c r="BE18" s="59" t="str">
        <f t="shared" si="28"/>
        <v>1. FC Köln</v>
      </c>
      <c r="BF18" s="39">
        <f t="shared" si="29"/>
        <v>0</v>
      </c>
      <c r="BG18" s="39" t="str">
        <f>IF(BF18&lt;&gt;1,"",SUM(BF$8:BF18))</f>
        <v/>
      </c>
    </row>
    <row r="19" spans="2:59" ht="15.95" customHeight="1" x14ac:dyDescent="0.2">
      <c r="B19" s="87">
        <v>12</v>
      </c>
      <c r="C19" s="88" t="str">
        <f t="shared" si="0"/>
        <v>SV Werder Bremen</v>
      </c>
      <c r="D19" s="24">
        <f t="shared" si="1"/>
        <v>510</v>
      </c>
      <c r="E19" s="25">
        <f t="shared" si="2"/>
        <v>154</v>
      </c>
      <c r="F19" s="25">
        <f t="shared" si="3"/>
        <v>136</v>
      </c>
      <c r="G19" s="26">
        <f t="shared" si="4"/>
        <v>220</v>
      </c>
      <c r="H19" s="27">
        <f t="shared" si="5"/>
        <v>685</v>
      </c>
      <c r="I19" s="28"/>
      <c r="J19" s="29">
        <f t="shared" si="6"/>
        <v>862</v>
      </c>
      <c r="K19" s="30">
        <f t="shared" si="7"/>
        <v>-177</v>
      </c>
      <c r="L19" s="31">
        <f t="shared" si="8"/>
        <v>598</v>
      </c>
      <c r="N19" s="131"/>
      <c r="O19" s="108">
        <v>12</v>
      </c>
      <c r="P19" s="109" t="s">
        <v>41</v>
      </c>
      <c r="Q19" s="110">
        <v>34</v>
      </c>
      <c r="R19" s="111">
        <v>9</v>
      </c>
      <c r="S19" s="111">
        <v>12</v>
      </c>
      <c r="T19" s="112">
        <v>13</v>
      </c>
      <c r="U19" s="113">
        <v>20</v>
      </c>
      <c r="V19" s="114" t="s">
        <v>5</v>
      </c>
      <c r="W19" s="115">
        <v>28</v>
      </c>
      <c r="X19" s="116">
        <v>-8</v>
      </c>
      <c r="Y19" s="117">
        <v>39</v>
      </c>
      <c r="AA19" s="87">
        <v>12</v>
      </c>
      <c r="AB19" s="95" t="str">
        <f t="shared" si="9"/>
        <v>Eintracht Frankfurt</v>
      </c>
      <c r="AC19" s="56"/>
      <c r="AD19" s="60">
        <f t="shared" si="10"/>
        <v>510</v>
      </c>
      <c r="AE19" s="61">
        <f t="shared" si="11"/>
        <v>180</v>
      </c>
      <c r="AF19" s="61">
        <f t="shared" si="12"/>
        <v>159</v>
      </c>
      <c r="AG19" s="61">
        <f t="shared" si="13"/>
        <v>171</v>
      </c>
      <c r="AH19" s="61">
        <f t="shared" si="14"/>
        <v>745</v>
      </c>
      <c r="AI19" s="61"/>
      <c r="AJ19" s="61">
        <f t="shared" si="15"/>
        <v>744</v>
      </c>
      <c r="AK19" s="61">
        <f t="shared" si="16"/>
        <v>1</v>
      </c>
      <c r="AL19" s="62">
        <f t="shared" si="17"/>
        <v>699</v>
      </c>
      <c r="AN19" s="45"/>
      <c r="AO19" s="39">
        <f t="shared" si="18"/>
        <v>6</v>
      </c>
      <c r="AP19" s="45"/>
      <c r="AQ19" s="39">
        <f t="shared" si="19"/>
        <v>0</v>
      </c>
      <c r="AR19" s="39">
        <f t="shared" si="23"/>
        <v>6</v>
      </c>
      <c r="AS19" s="45"/>
      <c r="AT19" s="39">
        <f t="shared" si="20"/>
        <v>0</v>
      </c>
      <c r="AU19" s="39">
        <f t="shared" si="24"/>
        <v>6</v>
      </c>
      <c r="AV19" s="45"/>
      <c r="AW19" s="39">
        <f t="shared" si="25"/>
        <v>6.0190000000000001</v>
      </c>
      <c r="AX19" s="39">
        <f t="shared" si="21"/>
        <v>6</v>
      </c>
      <c r="AY19" s="45"/>
      <c r="BA19" s="39">
        <f t="shared" si="22"/>
        <v>28</v>
      </c>
      <c r="BC19" s="39">
        <f t="shared" si="26"/>
        <v>238.00190000000001</v>
      </c>
      <c r="BD19" s="39">
        <f t="shared" si="27"/>
        <v>17.021899999999999</v>
      </c>
      <c r="BE19" s="59" t="str">
        <f t="shared" si="28"/>
        <v>1. FC Köln</v>
      </c>
      <c r="BF19" s="39">
        <f t="shared" si="29"/>
        <v>0</v>
      </c>
      <c r="BG19" s="39" t="str">
        <f>IF(BF19&lt;&gt;1,"",SUM(BF$8:BF19))</f>
        <v/>
      </c>
    </row>
    <row r="20" spans="2:59" ht="15.95" customHeight="1" x14ac:dyDescent="0.2">
      <c r="B20" s="87">
        <v>13</v>
      </c>
      <c r="C20" s="88" t="str">
        <f t="shared" si="0"/>
        <v>FC Augsburg</v>
      </c>
      <c r="D20" s="24">
        <f t="shared" si="1"/>
        <v>510</v>
      </c>
      <c r="E20" s="25">
        <f t="shared" si="2"/>
        <v>153</v>
      </c>
      <c r="F20" s="25">
        <f t="shared" si="3"/>
        <v>131</v>
      </c>
      <c r="G20" s="26">
        <f t="shared" si="4"/>
        <v>226</v>
      </c>
      <c r="H20" s="27">
        <f t="shared" si="5"/>
        <v>622</v>
      </c>
      <c r="I20" s="28"/>
      <c r="J20" s="29">
        <f t="shared" si="6"/>
        <v>818</v>
      </c>
      <c r="K20" s="30">
        <f t="shared" si="7"/>
        <v>-196</v>
      </c>
      <c r="L20" s="31">
        <f t="shared" si="8"/>
        <v>590</v>
      </c>
      <c r="N20" s="131"/>
      <c r="O20" s="108">
        <v>13</v>
      </c>
      <c r="P20" s="109" t="s">
        <v>42</v>
      </c>
      <c r="Q20" s="110">
        <v>34</v>
      </c>
      <c r="R20" s="111">
        <v>7</v>
      </c>
      <c r="S20" s="111">
        <v>17</v>
      </c>
      <c r="T20" s="112">
        <v>10</v>
      </c>
      <c r="U20" s="113">
        <v>17</v>
      </c>
      <c r="V20" s="114" t="s">
        <v>5</v>
      </c>
      <c r="W20" s="115">
        <v>17</v>
      </c>
      <c r="X20" s="116">
        <v>0</v>
      </c>
      <c r="Y20" s="117">
        <v>38</v>
      </c>
      <c r="AA20" s="87">
        <v>13</v>
      </c>
      <c r="AB20" s="95" t="str">
        <f t="shared" si="9"/>
        <v>FC Augsburg</v>
      </c>
      <c r="AC20" s="56"/>
      <c r="AD20" s="60">
        <f t="shared" si="10"/>
        <v>510</v>
      </c>
      <c r="AE20" s="61">
        <f t="shared" si="11"/>
        <v>153</v>
      </c>
      <c r="AF20" s="61">
        <f t="shared" si="12"/>
        <v>131</v>
      </c>
      <c r="AG20" s="61">
        <f t="shared" si="13"/>
        <v>226</v>
      </c>
      <c r="AH20" s="61">
        <f t="shared" si="14"/>
        <v>622</v>
      </c>
      <c r="AI20" s="61"/>
      <c r="AJ20" s="61">
        <f t="shared" si="15"/>
        <v>818</v>
      </c>
      <c r="AK20" s="61">
        <f t="shared" si="16"/>
        <v>-196</v>
      </c>
      <c r="AL20" s="62">
        <f t="shared" si="17"/>
        <v>590</v>
      </c>
      <c r="AN20" s="45"/>
      <c r="AO20" s="39">
        <f t="shared" si="18"/>
        <v>13</v>
      </c>
      <c r="AP20" s="45"/>
      <c r="AQ20" s="39">
        <f t="shared" si="19"/>
        <v>0</v>
      </c>
      <c r="AR20" s="39">
        <f t="shared" si="23"/>
        <v>13</v>
      </c>
      <c r="AS20" s="45"/>
      <c r="AT20" s="39">
        <f t="shared" si="20"/>
        <v>0</v>
      </c>
      <c r="AU20" s="39">
        <f t="shared" si="24"/>
        <v>13</v>
      </c>
      <c r="AV20" s="45"/>
      <c r="AW20" s="39">
        <f t="shared" si="25"/>
        <v>13.02</v>
      </c>
      <c r="AX20" s="39">
        <f t="shared" si="21"/>
        <v>13</v>
      </c>
      <c r="AY20" s="45"/>
      <c r="BA20" s="39">
        <f t="shared" si="22"/>
        <v>13</v>
      </c>
      <c r="BC20" s="39">
        <f t="shared" si="26"/>
        <v>171.00200000000001</v>
      </c>
      <c r="BD20" s="39">
        <f t="shared" si="27"/>
        <v>17.0243</v>
      </c>
      <c r="BE20" s="59" t="str">
        <f t="shared" si="28"/>
        <v>1. FC Köln</v>
      </c>
      <c r="BF20" s="39">
        <f t="shared" si="29"/>
        <v>0</v>
      </c>
      <c r="BG20" s="39" t="str">
        <f>IF(BF20&lt;&gt;1,"",SUM(BF$8:BF20))</f>
        <v/>
      </c>
    </row>
    <row r="21" spans="2:59" ht="15.95" customHeight="1" x14ac:dyDescent="0.2">
      <c r="B21" s="87">
        <v>14</v>
      </c>
      <c r="C21" s="88" t="str">
        <f t="shared" si="0"/>
        <v>FC Schalke 04</v>
      </c>
      <c r="D21" s="24">
        <f t="shared" si="1"/>
        <v>408</v>
      </c>
      <c r="E21" s="25">
        <f t="shared" si="2"/>
        <v>147</v>
      </c>
      <c r="F21" s="25">
        <f t="shared" si="3"/>
        <v>103</v>
      </c>
      <c r="G21" s="26">
        <f t="shared" si="4"/>
        <v>158</v>
      </c>
      <c r="H21" s="27">
        <f t="shared" si="5"/>
        <v>534</v>
      </c>
      <c r="I21" s="28"/>
      <c r="J21" s="29">
        <f t="shared" si="6"/>
        <v>596</v>
      </c>
      <c r="K21" s="30">
        <f t="shared" si="7"/>
        <v>-62</v>
      </c>
      <c r="L21" s="31">
        <f t="shared" si="8"/>
        <v>544</v>
      </c>
      <c r="N21" s="131"/>
      <c r="O21" s="108">
        <v>14</v>
      </c>
      <c r="P21" s="109" t="s">
        <v>43</v>
      </c>
      <c r="Q21" s="110">
        <v>34</v>
      </c>
      <c r="R21" s="111">
        <v>7</v>
      </c>
      <c r="S21" s="111">
        <v>17</v>
      </c>
      <c r="T21" s="112">
        <v>10</v>
      </c>
      <c r="U21" s="113">
        <v>20</v>
      </c>
      <c r="V21" s="114" t="s">
        <v>5</v>
      </c>
      <c r="W21" s="115">
        <v>23</v>
      </c>
      <c r="X21" s="116">
        <v>-3</v>
      </c>
      <c r="Y21" s="117">
        <v>38</v>
      </c>
      <c r="AA21" s="87">
        <v>14</v>
      </c>
      <c r="AB21" s="95" t="str">
        <f t="shared" si="9"/>
        <v>FC Bayern München</v>
      </c>
      <c r="AC21" s="56"/>
      <c r="AD21" s="60">
        <f t="shared" si="10"/>
        <v>544</v>
      </c>
      <c r="AE21" s="61">
        <f t="shared" si="11"/>
        <v>398</v>
      </c>
      <c r="AF21" s="61">
        <f t="shared" si="12"/>
        <v>86</v>
      </c>
      <c r="AG21" s="61">
        <f t="shared" si="13"/>
        <v>60</v>
      </c>
      <c r="AH21" s="61">
        <f t="shared" si="14"/>
        <v>1435</v>
      </c>
      <c r="AI21" s="61"/>
      <c r="AJ21" s="61">
        <f t="shared" si="15"/>
        <v>457</v>
      </c>
      <c r="AK21" s="61">
        <f t="shared" si="16"/>
        <v>978</v>
      </c>
      <c r="AL21" s="62">
        <f t="shared" si="17"/>
        <v>1280</v>
      </c>
      <c r="AN21" s="45"/>
      <c r="AO21" s="39">
        <f t="shared" si="18"/>
        <v>1</v>
      </c>
      <c r="AP21" s="45"/>
      <c r="AQ21" s="39">
        <f t="shared" si="19"/>
        <v>0</v>
      </c>
      <c r="AR21" s="39">
        <f t="shared" si="23"/>
        <v>1</v>
      </c>
      <c r="AS21" s="45"/>
      <c r="AT21" s="39">
        <f t="shared" si="20"/>
        <v>0</v>
      </c>
      <c r="AU21" s="39">
        <f t="shared" si="24"/>
        <v>1</v>
      </c>
      <c r="AV21" s="45"/>
      <c r="AW21" s="39">
        <f t="shared" si="25"/>
        <v>1.0209999999999999</v>
      </c>
      <c r="AX21" s="39">
        <f t="shared" si="21"/>
        <v>1</v>
      </c>
      <c r="AY21" s="45"/>
      <c r="BA21" s="39">
        <f t="shared" si="22"/>
        <v>16</v>
      </c>
      <c r="BC21" s="39">
        <f t="shared" si="26"/>
        <v>22.002099999999999</v>
      </c>
      <c r="BD21" s="39">
        <f t="shared" si="27"/>
        <v>17.025600000000001</v>
      </c>
      <c r="BE21" s="59" t="str">
        <f t="shared" si="28"/>
        <v>1. FC Köln</v>
      </c>
      <c r="BF21" s="39">
        <f t="shared" si="29"/>
        <v>0</v>
      </c>
      <c r="BG21" s="39" t="str">
        <f>IF(BF21&lt;&gt;1,"",SUM(BF$8:BF21))</f>
        <v/>
      </c>
    </row>
    <row r="22" spans="2:59" ht="15.95" customHeight="1" x14ac:dyDescent="0.2">
      <c r="B22" s="87">
        <v>15</v>
      </c>
      <c r="C22" s="88" t="str">
        <f t="shared" si="0"/>
        <v>1. FC Köln</v>
      </c>
      <c r="D22" s="24">
        <f t="shared" si="1"/>
        <v>408</v>
      </c>
      <c r="E22" s="25">
        <f t="shared" si="2"/>
        <v>107</v>
      </c>
      <c r="F22" s="25">
        <f t="shared" si="3"/>
        <v>125</v>
      </c>
      <c r="G22" s="26">
        <f t="shared" si="4"/>
        <v>176</v>
      </c>
      <c r="H22" s="27">
        <f t="shared" si="5"/>
        <v>479</v>
      </c>
      <c r="I22" s="28"/>
      <c r="J22" s="29">
        <f t="shared" si="6"/>
        <v>652</v>
      </c>
      <c r="K22" s="30">
        <f t="shared" si="7"/>
        <v>-173</v>
      </c>
      <c r="L22" s="31">
        <f t="shared" si="8"/>
        <v>446</v>
      </c>
      <c r="N22" s="131"/>
      <c r="O22" s="108">
        <v>15</v>
      </c>
      <c r="P22" s="109" t="s">
        <v>44</v>
      </c>
      <c r="Q22" s="110">
        <v>34</v>
      </c>
      <c r="R22" s="111">
        <v>7</v>
      </c>
      <c r="S22" s="111">
        <v>15</v>
      </c>
      <c r="T22" s="112">
        <v>12</v>
      </c>
      <c r="U22" s="113">
        <v>16</v>
      </c>
      <c r="V22" s="114" t="s">
        <v>5</v>
      </c>
      <c r="W22" s="115">
        <v>19</v>
      </c>
      <c r="X22" s="116">
        <v>-3</v>
      </c>
      <c r="Y22" s="117">
        <v>36</v>
      </c>
      <c r="AA22" s="87">
        <v>15</v>
      </c>
      <c r="AB22" s="95" t="str">
        <f t="shared" si="9"/>
        <v>FC Ingolstadt 04</v>
      </c>
      <c r="AC22" s="56"/>
      <c r="AD22" s="60">
        <f t="shared" si="10"/>
        <v>68</v>
      </c>
      <c r="AE22" s="61">
        <f t="shared" si="11"/>
        <v>18</v>
      </c>
      <c r="AF22" s="61">
        <f t="shared" si="12"/>
        <v>18</v>
      </c>
      <c r="AG22" s="61">
        <f t="shared" si="13"/>
        <v>32</v>
      </c>
      <c r="AH22" s="61">
        <f t="shared" si="14"/>
        <v>69</v>
      </c>
      <c r="AI22" s="61"/>
      <c r="AJ22" s="61">
        <f t="shared" si="15"/>
        <v>99</v>
      </c>
      <c r="AK22" s="61">
        <f t="shared" si="16"/>
        <v>-30</v>
      </c>
      <c r="AL22" s="62">
        <f t="shared" si="17"/>
        <v>72</v>
      </c>
      <c r="AN22" s="45"/>
      <c r="AO22" s="39">
        <f t="shared" si="18"/>
        <v>27</v>
      </c>
      <c r="AP22" s="45"/>
      <c r="AQ22" s="39">
        <f t="shared" si="19"/>
        <v>0</v>
      </c>
      <c r="AR22" s="39">
        <f t="shared" si="23"/>
        <v>27</v>
      </c>
      <c r="AS22" s="45"/>
      <c r="AT22" s="39">
        <f t="shared" si="20"/>
        <v>0</v>
      </c>
      <c r="AU22" s="39">
        <f t="shared" si="24"/>
        <v>27</v>
      </c>
      <c r="AV22" s="45"/>
      <c r="AW22" s="39">
        <f t="shared" si="25"/>
        <v>27.021999999999998</v>
      </c>
      <c r="AX22" s="39">
        <f t="shared" si="21"/>
        <v>27</v>
      </c>
      <c r="AY22" s="45"/>
      <c r="BA22" s="39">
        <f t="shared" si="22"/>
        <v>3</v>
      </c>
      <c r="BC22" s="39">
        <f t="shared" si="26"/>
        <v>45.002200000000002</v>
      </c>
      <c r="BD22" s="39">
        <f t="shared" si="27"/>
        <v>17.028199999999998</v>
      </c>
      <c r="BE22" s="59" t="str">
        <f t="shared" si="28"/>
        <v>1. FC Köln</v>
      </c>
      <c r="BF22" s="39">
        <f t="shared" si="29"/>
        <v>0</v>
      </c>
      <c r="BG22" s="39" t="str">
        <f>IF(BF22&lt;&gt;1,"",SUM(BF$8:BF22))</f>
        <v/>
      </c>
    </row>
    <row r="23" spans="2:59" ht="15.95" customHeight="1" x14ac:dyDescent="0.2">
      <c r="B23" s="87">
        <v>16</v>
      </c>
      <c r="C23" s="88" t="str">
        <f t="shared" si="0"/>
        <v>Hertha BSC</v>
      </c>
      <c r="D23" s="24">
        <f t="shared" si="1"/>
        <v>374</v>
      </c>
      <c r="E23" s="25">
        <f t="shared" si="2"/>
        <v>112</v>
      </c>
      <c r="F23" s="25">
        <f t="shared" si="3"/>
        <v>94</v>
      </c>
      <c r="G23" s="26">
        <f t="shared" si="4"/>
        <v>168</v>
      </c>
      <c r="H23" s="27">
        <f t="shared" si="5"/>
        <v>459</v>
      </c>
      <c r="I23" s="28"/>
      <c r="J23" s="29">
        <f t="shared" si="6"/>
        <v>607</v>
      </c>
      <c r="K23" s="30">
        <f t="shared" si="7"/>
        <v>-148</v>
      </c>
      <c r="L23" s="31">
        <f t="shared" si="8"/>
        <v>430</v>
      </c>
      <c r="N23" s="131"/>
      <c r="O23" s="108">
        <v>16</v>
      </c>
      <c r="P23" s="109" t="s">
        <v>45</v>
      </c>
      <c r="Q23" s="110">
        <v>34</v>
      </c>
      <c r="R23" s="111">
        <v>8</v>
      </c>
      <c r="S23" s="111">
        <v>12</v>
      </c>
      <c r="T23" s="112">
        <v>14</v>
      </c>
      <c r="U23" s="113">
        <v>13</v>
      </c>
      <c r="V23" s="114" t="s">
        <v>5</v>
      </c>
      <c r="W23" s="115">
        <v>23</v>
      </c>
      <c r="X23" s="116">
        <v>-10</v>
      </c>
      <c r="Y23" s="117">
        <v>36</v>
      </c>
      <c r="AA23" s="87">
        <v>16</v>
      </c>
      <c r="AB23" s="95" t="str">
        <f t="shared" si="9"/>
        <v>FC Schalke 04</v>
      </c>
      <c r="AC23" s="56"/>
      <c r="AD23" s="60">
        <f t="shared" si="10"/>
        <v>408</v>
      </c>
      <c r="AE23" s="61">
        <f t="shared" si="11"/>
        <v>147</v>
      </c>
      <c r="AF23" s="61">
        <f t="shared" si="12"/>
        <v>103</v>
      </c>
      <c r="AG23" s="61">
        <f t="shared" si="13"/>
        <v>158</v>
      </c>
      <c r="AH23" s="61">
        <f t="shared" si="14"/>
        <v>534</v>
      </c>
      <c r="AI23" s="61"/>
      <c r="AJ23" s="61">
        <f t="shared" si="15"/>
        <v>596</v>
      </c>
      <c r="AK23" s="61">
        <f t="shared" si="16"/>
        <v>-62</v>
      </c>
      <c r="AL23" s="62">
        <f t="shared" si="17"/>
        <v>544</v>
      </c>
      <c r="AN23" s="45"/>
      <c r="AO23" s="39">
        <f t="shared" si="18"/>
        <v>14</v>
      </c>
      <c r="AP23" s="45"/>
      <c r="AQ23" s="39">
        <f t="shared" si="19"/>
        <v>0</v>
      </c>
      <c r="AR23" s="39">
        <f t="shared" si="23"/>
        <v>14</v>
      </c>
      <c r="AS23" s="45"/>
      <c r="AT23" s="39">
        <f t="shared" si="20"/>
        <v>0</v>
      </c>
      <c r="AU23" s="39">
        <f t="shared" si="24"/>
        <v>14</v>
      </c>
      <c r="AV23" s="45"/>
      <c r="AW23" s="39">
        <f t="shared" si="25"/>
        <v>14.023</v>
      </c>
      <c r="AX23" s="39">
        <f t="shared" si="21"/>
        <v>14</v>
      </c>
      <c r="AY23" s="45"/>
      <c r="BA23" s="39">
        <f t="shared" si="22"/>
        <v>21</v>
      </c>
      <c r="BC23" s="39">
        <f t="shared" si="26"/>
        <v>156.00229999999999</v>
      </c>
      <c r="BD23" s="39">
        <f t="shared" si="27"/>
        <v>17.030999999999999</v>
      </c>
      <c r="BE23" s="59" t="str">
        <f t="shared" si="28"/>
        <v>1. FC Köln</v>
      </c>
      <c r="BF23" s="39">
        <f t="shared" si="29"/>
        <v>0</v>
      </c>
      <c r="BG23" s="39" t="str">
        <f>IF(BF23&lt;&gt;1,"",SUM(BF$8:BF23))</f>
        <v/>
      </c>
    </row>
    <row r="24" spans="2:59" ht="15.95" customHeight="1" x14ac:dyDescent="0.2">
      <c r="B24" s="87">
        <v>17</v>
      </c>
      <c r="C24" s="88" t="str">
        <f t="shared" si="0"/>
        <v>Hamburger SV</v>
      </c>
      <c r="D24" s="24">
        <f t="shared" si="1"/>
        <v>306</v>
      </c>
      <c r="E24" s="25">
        <f t="shared" si="2"/>
        <v>83</v>
      </c>
      <c r="F24" s="25">
        <f t="shared" si="3"/>
        <v>83</v>
      </c>
      <c r="G24" s="26">
        <f t="shared" si="4"/>
        <v>140</v>
      </c>
      <c r="H24" s="27">
        <f t="shared" si="5"/>
        <v>312</v>
      </c>
      <c r="I24" s="28"/>
      <c r="J24" s="29">
        <f t="shared" si="6"/>
        <v>466</v>
      </c>
      <c r="K24" s="30">
        <f t="shared" si="7"/>
        <v>-154</v>
      </c>
      <c r="L24" s="31">
        <f t="shared" si="8"/>
        <v>332</v>
      </c>
      <c r="N24" s="131"/>
      <c r="O24" s="108">
        <v>17</v>
      </c>
      <c r="P24" s="109" t="s">
        <v>46</v>
      </c>
      <c r="Q24" s="110">
        <v>34</v>
      </c>
      <c r="R24" s="111">
        <v>8</v>
      </c>
      <c r="S24" s="111">
        <v>10</v>
      </c>
      <c r="T24" s="112">
        <v>16</v>
      </c>
      <c r="U24" s="113">
        <v>21</v>
      </c>
      <c r="V24" s="114" t="s">
        <v>5</v>
      </c>
      <c r="W24" s="115">
        <v>32</v>
      </c>
      <c r="X24" s="116">
        <v>-11</v>
      </c>
      <c r="Y24" s="117">
        <v>34</v>
      </c>
      <c r="AA24" s="87">
        <v>17</v>
      </c>
      <c r="AB24" s="95" t="str">
        <f t="shared" si="9"/>
        <v>FC St. Pauli</v>
      </c>
      <c r="AC24" s="56"/>
      <c r="AD24" s="60">
        <f t="shared" si="10"/>
        <v>102</v>
      </c>
      <c r="AE24" s="61">
        <f t="shared" si="11"/>
        <v>21</v>
      </c>
      <c r="AF24" s="61">
        <f t="shared" si="12"/>
        <v>29</v>
      </c>
      <c r="AG24" s="61">
        <f t="shared" si="13"/>
        <v>52</v>
      </c>
      <c r="AH24" s="61">
        <f t="shared" si="14"/>
        <v>71</v>
      </c>
      <c r="AI24" s="61"/>
      <c r="AJ24" s="61">
        <f t="shared" si="15"/>
        <v>126</v>
      </c>
      <c r="AK24" s="61">
        <f t="shared" si="16"/>
        <v>-55</v>
      </c>
      <c r="AL24" s="62">
        <f t="shared" si="17"/>
        <v>92</v>
      </c>
      <c r="AN24" s="45"/>
      <c r="AO24" s="39">
        <f t="shared" si="18"/>
        <v>24</v>
      </c>
      <c r="AP24" s="45"/>
      <c r="AQ24" s="39">
        <f t="shared" si="19"/>
        <v>0</v>
      </c>
      <c r="AR24" s="39">
        <f t="shared" si="23"/>
        <v>24</v>
      </c>
      <c r="AS24" s="45"/>
      <c r="AT24" s="39">
        <f t="shared" si="20"/>
        <v>0</v>
      </c>
      <c r="AU24" s="39">
        <f t="shared" si="24"/>
        <v>24</v>
      </c>
      <c r="AV24" s="45"/>
      <c r="AW24" s="39">
        <f t="shared" si="25"/>
        <v>24.024000000000001</v>
      </c>
      <c r="AX24" s="39">
        <f t="shared" si="21"/>
        <v>24</v>
      </c>
      <c r="AY24" s="45"/>
      <c r="BA24" s="39">
        <f t="shared" si="22"/>
        <v>19</v>
      </c>
      <c r="BC24" s="39">
        <f t="shared" si="26"/>
        <v>268.00240000000002</v>
      </c>
      <c r="BD24" s="39">
        <f t="shared" si="27"/>
        <v>17.0351</v>
      </c>
      <c r="BE24" s="59" t="str">
        <f t="shared" si="28"/>
        <v>1. FC Köln</v>
      </c>
      <c r="BF24" s="39">
        <f t="shared" si="29"/>
        <v>0</v>
      </c>
      <c r="BG24" s="39" t="str">
        <f>IF(BF24&lt;&gt;1,"",SUM(BF$8:BF24))</f>
        <v/>
      </c>
    </row>
    <row r="25" spans="2:59" ht="15.95" customHeight="1" x14ac:dyDescent="0.2">
      <c r="B25" s="87">
        <v>18</v>
      </c>
      <c r="C25" s="88" t="str">
        <f t="shared" si="0"/>
        <v>1. FC Union Berlin</v>
      </c>
      <c r="D25" s="24">
        <f t="shared" si="1"/>
        <v>238</v>
      </c>
      <c r="E25" s="25">
        <f t="shared" si="2"/>
        <v>87</v>
      </c>
      <c r="F25" s="25">
        <f t="shared" si="3"/>
        <v>61</v>
      </c>
      <c r="G25" s="26">
        <f t="shared" si="4"/>
        <v>90</v>
      </c>
      <c r="H25" s="27">
        <f t="shared" si="5"/>
        <v>302</v>
      </c>
      <c r="I25" s="28"/>
      <c r="J25" s="29">
        <f t="shared" si="6"/>
        <v>349</v>
      </c>
      <c r="K25" s="30">
        <f t="shared" si="7"/>
        <v>-47</v>
      </c>
      <c r="L25" s="31">
        <f t="shared" si="8"/>
        <v>322</v>
      </c>
      <c r="N25" s="131"/>
      <c r="O25" s="108">
        <v>18</v>
      </c>
      <c r="P25" s="109" t="s">
        <v>47</v>
      </c>
      <c r="Q25" s="110">
        <v>34</v>
      </c>
      <c r="R25" s="111">
        <v>7</v>
      </c>
      <c r="S25" s="111">
        <v>13</v>
      </c>
      <c r="T25" s="112">
        <v>14</v>
      </c>
      <c r="U25" s="113">
        <v>14</v>
      </c>
      <c r="V25" s="114" t="s">
        <v>5</v>
      </c>
      <c r="W25" s="115">
        <v>25</v>
      </c>
      <c r="X25" s="116">
        <v>-11</v>
      </c>
      <c r="Y25" s="117">
        <v>34</v>
      </c>
      <c r="AA25" s="87">
        <v>18</v>
      </c>
      <c r="AB25" s="95" t="str">
        <f t="shared" si="9"/>
        <v>Fortuna Düsseldorf</v>
      </c>
      <c r="AC25" s="56"/>
      <c r="AD25" s="60">
        <f t="shared" si="10"/>
        <v>102</v>
      </c>
      <c r="AE25" s="61">
        <f t="shared" si="11"/>
        <v>26</v>
      </c>
      <c r="AF25" s="61">
        <f t="shared" si="12"/>
        <v>26</v>
      </c>
      <c r="AG25" s="61">
        <f t="shared" si="13"/>
        <v>50</v>
      </c>
      <c r="AH25" s="61">
        <f t="shared" si="14"/>
        <v>124</v>
      </c>
      <c r="AI25" s="61"/>
      <c r="AJ25" s="61">
        <f t="shared" si="15"/>
        <v>189</v>
      </c>
      <c r="AK25" s="61">
        <f t="shared" si="16"/>
        <v>-65</v>
      </c>
      <c r="AL25" s="62">
        <f t="shared" si="17"/>
        <v>104</v>
      </c>
      <c r="AN25" s="45"/>
      <c r="AO25" s="39">
        <f t="shared" si="18"/>
        <v>22</v>
      </c>
      <c r="AP25" s="45"/>
      <c r="AQ25" s="39">
        <f t="shared" si="19"/>
        <v>0</v>
      </c>
      <c r="AR25" s="39">
        <f t="shared" si="23"/>
        <v>22</v>
      </c>
      <c r="AS25" s="45"/>
      <c r="AT25" s="39">
        <f t="shared" si="20"/>
        <v>0</v>
      </c>
      <c r="AU25" s="39">
        <f t="shared" si="24"/>
        <v>22</v>
      </c>
      <c r="AV25" s="45"/>
      <c r="AW25" s="39">
        <f t="shared" si="25"/>
        <v>22.024999999999999</v>
      </c>
      <c r="AX25" s="39">
        <f t="shared" si="21"/>
        <v>22</v>
      </c>
      <c r="AY25" s="45"/>
      <c r="BA25" s="39">
        <f t="shared" si="22"/>
        <v>5</v>
      </c>
      <c r="BC25" s="39">
        <f t="shared" si="26"/>
        <v>159.0025</v>
      </c>
      <c r="BD25" s="39">
        <f t="shared" si="27"/>
        <v>22.002099999999999</v>
      </c>
      <c r="BE25" s="59" t="str">
        <f t="shared" si="28"/>
        <v>1. FC Nürnberg</v>
      </c>
      <c r="BF25" s="39">
        <f t="shared" si="29"/>
        <v>1</v>
      </c>
      <c r="BG25" s="39">
        <f>IF(BF25&lt;&gt;1,"",SUM(BF$8:BF25))</f>
        <v>4</v>
      </c>
    </row>
    <row r="26" spans="2:59" ht="15.95" customHeight="1" x14ac:dyDescent="0.2">
      <c r="B26" s="87">
        <v>19</v>
      </c>
      <c r="C26" s="89" t="str">
        <f t="shared" si="0"/>
        <v>Hannover 96</v>
      </c>
      <c r="D26" s="9">
        <f t="shared" si="1"/>
        <v>272</v>
      </c>
      <c r="E26" s="3">
        <f t="shared" si="2"/>
        <v>83</v>
      </c>
      <c r="F26" s="3">
        <f t="shared" si="3"/>
        <v>63</v>
      </c>
      <c r="G26" s="4">
        <f t="shared" si="4"/>
        <v>126</v>
      </c>
      <c r="H26" s="5">
        <f t="shared" si="5"/>
        <v>316</v>
      </c>
      <c r="I26" s="6"/>
      <c r="J26" s="7">
        <f t="shared" si="6"/>
        <v>424</v>
      </c>
      <c r="K26" s="14">
        <f t="shared" si="7"/>
        <v>-108</v>
      </c>
      <c r="L26" s="8">
        <f t="shared" si="8"/>
        <v>312</v>
      </c>
      <c r="N26" s="131"/>
      <c r="O26" s="108">
        <v>19</v>
      </c>
      <c r="P26" s="109"/>
      <c r="Q26" s="110"/>
      <c r="R26" s="111"/>
      <c r="S26" s="111"/>
      <c r="T26" s="112"/>
      <c r="U26" s="113"/>
      <c r="V26" s="114"/>
      <c r="W26" s="115"/>
      <c r="X26" s="116"/>
      <c r="Y26" s="117"/>
      <c r="AA26" s="87">
        <v>19</v>
      </c>
      <c r="AB26" s="95" t="str">
        <f t="shared" si="9"/>
        <v>Hamburger SV</v>
      </c>
      <c r="AC26" s="56"/>
      <c r="AD26" s="60">
        <f t="shared" si="10"/>
        <v>306</v>
      </c>
      <c r="AE26" s="61">
        <f t="shared" si="11"/>
        <v>83</v>
      </c>
      <c r="AF26" s="61">
        <f t="shared" si="12"/>
        <v>83</v>
      </c>
      <c r="AG26" s="61">
        <f t="shared" si="13"/>
        <v>140</v>
      </c>
      <c r="AH26" s="61">
        <f t="shared" si="14"/>
        <v>312</v>
      </c>
      <c r="AI26" s="61"/>
      <c r="AJ26" s="61">
        <f t="shared" si="15"/>
        <v>466</v>
      </c>
      <c r="AK26" s="61">
        <f t="shared" si="16"/>
        <v>-154</v>
      </c>
      <c r="AL26" s="62">
        <f t="shared" si="17"/>
        <v>332</v>
      </c>
      <c r="AN26" s="45"/>
      <c r="AO26" s="39">
        <f t="shared" si="18"/>
        <v>17</v>
      </c>
      <c r="AP26" s="45"/>
      <c r="AQ26" s="39">
        <f t="shared" si="19"/>
        <v>0</v>
      </c>
      <c r="AR26" s="39">
        <f t="shared" si="23"/>
        <v>17</v>
      </c>
      <c r="AS26" s="45"/>
      <c r="AT26" s="39">
        <f t="shared" si="20"/>
        <v>0</v>
      </c>
      <c r="AU26" s="39">
        <f t="shared" si="24"/>
        <v>17</v>
      </c>
      <c r="AV26" s="45"/>
      <c r="AW26" s="39">
        <f t="shared" si="25"/>
        <v>17.026</v>
      </c>
      <c r="AX26" s="39">
        <f t="shared" si="21"/>
        <v>17</v>
      </c>
      <c r="AY26" s="45"/>
      <c r="BA26" s="39">
        <f t="shared" si="22"/>
        <v>20</v>
      </c>
      <c r="BC26" s="39">
        <f t="shared" si="26"/>
        <v>10000.0026</v>
      </c>
      <c r="BD26" s="39">
        <f t="shared" si="27"/>
        <v>22.003900000000002</v>
      </c>
      <c r="BE26" s="59" t="str">
        <f t="shared" si="28"/>
        <v>1. FC Nürnberg</v>
      </c>
      <c r="BF26" s="39">
        <f t="shared" si="29"/>
        <v>0</v>
      </c>
      <c r="BG26" s="39" t="str">
        <f>IF(BF26&lt;&gt;1,"",SUM(BF$8:BF26))</f>
        <v/>
      </c>
    </row>
    <row r="27" spans="2:59" ht="15.95" customHeight="1" thickBot="1" x14ac:dyDescent="0.25">
      <c r="B27" s="87">
        <v>20</v>
      </c>
      <c r="C27" s="89" t="str">
        <f t="shared" si="0"/>
        <v>1. FC Nürnberg</v>
      </c>
      <c r="D27" s="9">
        <f t="shared" si="1"/>
        <v>170</v>
      </c>
      <c r="E27" s="3">
        <f t="shared" si="2"/>
        <v>38</v>
      </c>
      <c r="F27" s="3">
        <f t="shared" si="3"/>
        <v>55</v>
      </c>
      <c r="G27" s="4">
        <f t="shared" si="4"/>
        <v>77</v>
      </c>
      <c r="H27" s="5">
        <f t="shared" si="5"/>
        <v>160</v>
      </c>
      <c r="I27" s="6"/>
      <c r="J27" s="7">
        <f t="shared" si="6"/>
        <v>257</v>
      </c>
      <c r="K27" s="14">
        <f t="shared" si="7"/>
        <v>-97</v>
      </c>
      <c r="L27" s="8">
        <f t="shared" si="8"/>
        <v>169</v>
      </c>
      <c r="N27" s="131"/>
      <c r="O27" s="118">
        <v>20</v>
      </c>
      <c r="P27" s="119"/>
      <c r="Q27" s="120"/>
      <c r="R27" s="121"/>
      <c r="S27" s="121"/>
      <c r="T27" s="122"/>
      <c r="U27" s="123"/>
      <c r="V27" s="124"/>
      <c r="W27" s="125"/>
      <c r="X27" s="126"/>
      <c r="Y27" s="127"/>
      <c r="AA27" s="87">
        <v>20</v>
      </c>
      <c r="AB27" s="95" t="str">
        <f t="shared" si="9"/>
        <v>Hannover 96</v>
      </c>
      <c r="AC27" s="56"/>
      <c r="AD27" s="60">
        <f t="shared" si="10"/>
        <v>272</v>
      </c>
      <c r="AE27" s="61">
        <f t="shared" si="11"/>
        <v>83</v>
      </c>
      <c r="AF27" s="61">
        <f t="shared" si="12"/>
        <v>63</v>
      </c>
      <c r="AG27" s="61">
        <f t="shared" si="13"/>
        <v>126</v>
      </c>
      <c r="AH27" s="61">
        <f t="shared" si="14"/>
        <v>316</v>
      </c>
      <c r="AI27" s="61"/>
      <c r="AJ27" s="61">
        <f t="shared" si="15"/>
        <v>424</v>
      </c>
      <c r="AK27" s="61">
        <f t="shared" si="16"/>
        <v>-108</v>
      </c>
      <c r="AL27" s="62">
        <f t="shared" si="17"/>
        <v>312</v>
      </c>
      <c r="AN27" s="45"/>
      <c r="AO27" s="39">
        <f t="shared" si="18"/>
        <v>19</v>
      </c>
      <c r="AP27" s="45"/>
      <c r="AQ27" s="39">
        <f t="shared" si="19"/>
        <v>0</v>
      </c>
      <c r="AR27" s="39">
        <f t="shared" si="23"/>
        <v>19</v>
      </c>
      <c r="AS27" s="45"/>
      <c r="AT27" s="39">
        <f t="shared" si="20"/>
        <v>0</v>
      </c>
      <c r="AU27" s="39">
        <f t="shared" si="24"/>
        <v>19</v>
      </c>
      <c r="AV27" s="45"/>
      <c r="AW27" s="39">
        <f t="shared" si="25"/>
        <v>19.027000000000001</v>
      </c>
      <c r="AX27" s="39">
        <f t="shared" si="21"/>
        <v>19</v>
      </c>
      <c r="AY27" s="45"/>
      <c r="BA27" s="39">
        <f t="shared" si="22"/>
        <v>4</v>
      </c>
      <c r="BC27" s="39">
        <f t="shared" si="26"/>
        <v>10000.002699999999</v>
      </c>
      <c r="BD27" s="39">
        <f t="shared" si="27"/>
        <v>22.0061</v>
      </c>
      <c r="BE27" s="59" t="str">
        <f t="shared" si="28"/>
        <v>1. FC Nürnberg</v>
      </c>
      <c r="BF27" s="39">
        <f t="shared" si="29"/>
        <v>0</v>
      </c>
      <c r="BG27" s="39" t="str">
        <f>IF(BF27&lt;&gt;1,"",SUM(BF$8:BF27))</f>
        <v/>
      </c>
    </row>
    <row r="28" spans="2:59" ht="16.5" thickTop="1" x14ac:dyDescent="0.2">
      <c r="B28" s="87">
        <v>21</v>
      </c>
      <c r="C28" s="89" t="str">
        <f t="shared" si="0"/>
        <v>VfL Bochum</v>
      </c>
      <c r="D28" s="9">
        <f t="shared" si="1"/>
        <v>136</v>
      </c>
      <c r="E28" s="3">
        <f t="shared" si="2"/>
        <v>35</v>
      </c>
      <c r="F28" s="3">
        <f t="shared" si="3"/>
        <v>30</v>
      </c>
      <c r="G28" s="4">
        <f t="shared" si="4"/>
        <v>71</v>
      </c>
      <c r="H28" s="5">
        <f t="shared" si="5"/>
        <v>153</v>
      </c>
      <c r="I28" s="6"/>
      <c r="J28" s="7">
        <f t="shared" si="6"/>
        <v>265</v>
      </c>
      <c r="K28" s="14">
        <f t="shared" si="7"/>
        <v>-112</v>
      </c>
      <c r="L28" s="8">
        <f t="shared" si="8"/>
        <v>135</v>
      </c>
      <c r="N28" s="131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AA28" s="87">
        <v>21</v>
      </c>
      <c r="AB28" s="95" t="str">
        <f t="shared" si="9"/>
        <v>Hertha BSC</v>
      </c>
      <c r="AC28" s="57"/>
      <c r="AD28" s="65">
        <f t="shared" si="10"/>
        <v>374</v>
      </c>
      <c r="AE28" s="66">
        <f t="shared" si="11"/>
        <v>112</v>
      </c>
      <c r="AF28" s="66">
        <f t="shared" si="12"/>
        <v>94</v>
      </c>
      <c r="AG28" s="66">
        <f t="shared" si="13"/>
        <v>168</v>
      </c>
      <c r="AH28" s="66">
        <f t="shared" si="14"/>
        <v>459</v>
      </c>
      <c r="AI28" s="66"/>
      <c r="AJ28" s="66">
        <f t="shared" si="15"/>
        <v>607</v>
      </c>
      <c r="AK28" s="66">
        <f t="shared" si="16"/>
        <v>-148</v>
      </c>
      <c r="AL28" s="67">
        <f t="shared" si="17"/>
        <v>430</v>
      </c>
      <c r="AN28" s="45"/>
      <c r="AO28" s="39">
        <f t="shared" si="18"/>
        <v>16</v>
      </c>
      <c r="AP28" s="45"/>
      <c r="AQ28" s="39">
        <f t="shared" si="19"/>
        <v>0</v>
      </c>
      <c r="AR28" s="39">
        <f t="shared" si="23"/>
        <v>16</v>
      </c>
      <c r="AS28" s="45"/>
      <c r="AT28" s="39">
        <f t="shared" si="20"/>
        <v>0</v>
      </c>
      <c r="AU28" s="39">
        <f t="shared" si="24"/>
        <v>16</v>
      </c>
      <c r="AV28" s="45"/>
      <c r="AW28" s="39">
        <f t="shared" si="25"/>
        <v>16.027999999999999</v>
      </c>
      <c r="AX28" s="39">
        <f t="shared" si="21"/>
        <v>16</v>
      </c>
      <c r="AY28" s="45"/>
      <c r="BA28" s="39">
        <f t="shared" si="22"/>
        <v>32</v>
      </c>
      <c r="BC28" s="39">
        <f t="shared" si="26"/>
        <v>10000.0028</v>
      </c>
      <c r="BD28" s="39">
        <f t="shared" si="27"/>
        <v>22.009</v>
      </c>
      <c r="BE28" s="59" t="str">
        <f t="shared" si="28"/>
        <v>1. FC Nürnberg</v>
      </c>
      <c r="BF28" s="39">
        <f t="shared" si="29"/>
        <v>0</v>
      </c>
      <c r="BG28" s="39" t="str">
        <f>IF(BF28&lt;&gt;1,"",SUM(BF$8:BF28))</f>
        <v/>
      </c>
    </row>
    <row r="29" spans="2:59" ht="16.5" thickBot="1" x14ac:dyDescent="0.25">
      <c r="B29" s="87">
        <v>22</v>
      </c>
      <c r="C29" s="89" t="str">
        <f t="shared" si="0"/>
        <v>Fortuna Düsseldorf</v>
      </c>
      <c r="D29" s="9">
        <f t="shared" si="1"/>
        <v>102</v>
      </c>
      <c r="E29" s="3">
        <f t="shared" si="2"/>
        <v>26</v>
      </c>
      <c r="F29" s="3">
        <f t="shared" si="3"/>
        <v>26</v>
      </c>
      <c r="G29" s="4">
        <f t="shared" si="4"/>
        <v>50</v>
      </c>
      <c r="H29" s="5">
        <f t="shared" si="5"/>
        <v>124</v>
      </c>
      <c r="I29" s="6"/>
      <c r="J29" s="7">
        <f t="shared" si="6"/>
        <v>189</v>
      </c>
      <c r="K29" s="14">
        <f t="shared" si="7"/>
        <v>-65</v>
      </c>
      <c r="L29" s="8">
        <f t="shared" si="8"/>
        <v>104</v>
      </c>
      <c r="N29" s="131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AA29" s="87">
        <v>22</v>
      </c>
      <c r="AB29" s="95" t="str">
        <f t="shared" si="9"/>
        <v>Holstein Kiel</v>
      </c>
      <c r="AC29" s="57"/>
      <c r="AD29" s="65">
        <f t="shared" si="10"/>
        <v>34</v>
      </c>
      <c r="AE29" s="66">
        <f t="shared" si="11"/>
        <v>6</v>
      </c>
      <c r="AF29" s="66">
        <f t="shared" si="12"/>
        <v>7</v>
      </c>
      <c r="AG29" s="66">
        <f t="shared" si="13"/>
        <v>21</v>
      </c>
      <c r="AH29" s="66">
        <f t="shared" si="14"/>
        <v>49</v>
      </c>
      <c r="AI29" s="66"/>
      <c r="AJ29" s="66">
        <f t="shared" si="15"/>
        <v>80</v>
      </c>
      <c r="AK29" s="66">
        <f t="shared" si="16"/>
        <v>-31</v>
      </c>
      <c r="AL29" s="67">
        <f t="shared" si="17"/>
        <v>25</v>
      </c>
      <c r="AN29" s="45"/>
      <c r="AO29" s="39">
        <f t="shared" si="18"/>
        <v>32</v>
      </c>
      <c r="AP29" s="45"/>
      <c r="AQ29" s="39">
        <f t="shared" si="19"/>
        <v>0</v>
      </c>
      <c r="AR29" s="39">
        <f t="shared" si="23"/>
        <v>32</v>
      </c>
      <c r="AS29" s="45"/>
      <c r="AT29" s="39">
        <f t="shared" si="20"/>
        <v>0</v>
      </c>
      <c r="AU29" s="39">
        <f t="shared" si="24"/>
        <v>32</v>
      </c>
      <c r="AV29" s="45"/>
      <c r="AW29" s="39">
        <f t="shared" si="25"/>
        <v>32.029000000000003</v>
      </c>
      <c r="AX29" s="39">
        <f t="shared" si="21"/>
        <v>33</v>
      </c>
      <c r="AY29" s="45"/>
      <c r="BA29" s="39">
        <f t="shared" si="22"/>
        <v>18</v>
      </c>
      <c r="BC29" s="39">
        <f t="shared" si="26"/>
        <v>10000.002899999999</v>
      </c>
      <c r="BD29" s="39">
        <f t="shared" si="27"/>
        <v>22.020099999999999</v>
      </c>
      <c r="BE29" s="59" t="str">
        <f t="shared" si="28"/>
        <v>1. FC Nürnberg</v>
      </c>
      <c r="BF29" s="39">
        <f t="shared" si="29"/>
        <v>0</v>
      </c>
      <c r="BG29" s="39" t="str">
        <f>IF(BF29&lt;&gt;1,"",SUM(BF$8:BF29))</f>
        <v/>
      </c>
    </row>
    <row r="30" spans="2:59" ht="19.5" thickTop="1" x14ac:dyDescent="0.2">
      <c r="B30" s="87">
        <v>23</v>
      </c>
      <c r="C30" s="89" t="str">
        <f t="shared" si="0"/>
        <v>1. FC Heidenheim 1846</v>
      </c>
      <c r="D30" s="9">
        <f t="shared" si="1"/>
        <v>102</v>
      </c>
      <c r="E30" s="3">
        <f t="shared" si="2"/>
        <v>24</v>
      </c>
      <c r="F30" s="3">
        <f t="shared" si="3"/>
        <v>25</v>
      </c>
      <c r="G30" s="4">
        <f t="shared" si="4"/>
        <v>53</v>
      </c>
      <c r="H30" s="5">
        <f t="shared" si="5"/>
        <v>128</v>
      </c>
      <c r="I30" s="6"/>
      <c r="J30" s="7">
        <f t="shared" si="6"/>
        <v>191</v>
      </c>
      <c r="K30" s="14">
        <f t="shared" si="7"/>
        <v>-63</v>
      </c>
      <c r="L30" s="8">
        <f t="shared" si="8"/>
        <v>97</v>
      </c>
      <c r="N30" s="130" t="s">
        <v>48</v>
      </c>
      <c r="O30" s="97">
        <v>1</v>
      </c>
      <c r="P30" s="98" t="s">
        <v>31</v>
      </c>
      <c r="Q30" s="99">
        <v>34</v>
      </c>
      <c r="R30" s="100">
        <v>25</v>
      </c>
      <c r="S30" s="100">
        <v>6</v>
      </c>
      <c r="T30" s="101">
        <v>3</v>
      </c>
      <c r="U30" s="102">
        <v>80</v>
      </c>
      <c r="V30" s="103" t="s">
        <v>5</v>
      </c>
      <c r="W30" s="104">
        <v>25</v>
      </c>
      <c r="X30" s="105">
        <v>55</v>
      </c>
      <c r="Y30" s="106">
        <v>81</v>
      </c>
      <c r="AA30" s="87">
        <v>23</v>
      </c>
      <c r="AB30" s="95" t="str">
        <f t="shared" si="9"/>
        <v>RB Leipzig</v>
      </c>
      <c r="AC30" s="57"/>
      <c r="AD30" s="65">
        <f t="shared" si="10"/>
        <v>340</v>
      </c>
      <c r="AE30" s="66">
        <f t="shared" si="11"/>
        <v>180</v>
      </c>
      <c r="AF30" s="66">
        <f t="shared" si="12"/>
        <v>82</v>
      </c>
      <c r="AG30" s="66">
        <f t="shared" si="13"/>
        <v>78</v>
      </c>
      <c r="AH30" s="66">
        <f t="shared" si="14"/>
        <v>659</v>
      </c>
      <c r="AI30" s="66"/>
      <c r="AJ30" s="66">
        <f t="shared" si="15"/>
        <v>402</v>
      </c>
      <c r="AK30" s="66">
        <f t="shared" si="16"/>
        <v>257</v>
      </c>
      <c r="AL30" s="67">
        <f t="shared" si="17"/>
        <v>622</v>
      </c>
      <c r="AN30" s="45"/>
      <c r="AO30" s="39">
        <f t="shared" si="18"/>
        <v>10</v>
      </c>
      <c r="AP30" s="45"/>
      <c r="AQ30" s="39">
        <f t="shared" si="19"/>
        <v>0</v>
      </c>
      <c r="AR30" s="39">
        <f t="shared" si="23"/>
        <v>10</v>
      </c>
      <c r="AS30" s="45"/>
      <c r="AT30" s="39">
        <f t="shared" si="20"/>
        <v>0</v>
      </c>
      <c r="AU30" s="39">
        <f t="shared" si="24"/>
        <v>10</v>
      </c>
      <c r="AV30" s="45"/>
      <c r="AW30" s="39">
        <f t="shared" si="25"/>
        <v>10.029999999999999</v>
      </c>
      <c r="AX30" s="39">
        <f t="shared" si="21"/>
        <v>10</v>
      </c>
      <c r="AY30" s="45"/>
      <c r="BA30" s="39">
        <f t="shared" si="22"/>
        <v>1</v>
      </c>
      <c r="BC30" s="39">
        <f t="shared" si="26"/>
        <v>79.003</v>
      </c>
      <c r="BD30" s="39">
        <f t="shared" si="27"/>
        <v>29.021599999999999</v>
      </c>
      <c r="BE30" s="59" t="str">
        <f t="shared" si="28"/>
        <v>1. FC Union Berlin</v>
      </c>
      <c r="BF30" s="39">
        <f t="shared" si="29"/>
        <v>1</v>
      </c>
      <c r="BG30" s="39">
        <f>IF(BF30&lt;&gt;1,"",SUM(BF$8:BF30))</f>
        <v>5</v>
      </c>
    </row>
    <row r="31" spans="2:59" ht="15.75" x14ac:dyDescent="0.2">
      <c r="B31" s="87">
        <v>24</v>
      </c>
      <c r="C31" s="89" t="str">
        <f t="shared" si="0"/>
        <v>FC St. Pauli</v>
      </c>
      <c r="D31" s="9">
        <f t="shared" si="1"/>
        <v>102</v>
      </c>
      <c r="E31" s="3">
        <f t="shared" si="2"/>
        <v>21</v>
      </c>
      <c r="F31" s="3">
        <f t="shared" si="3"/>
        <v>29</v>
      </c>
      <c r="G31" s="4">
        <f t="shared" si="4"/>
        <v>52</v>
      </c>
      <c r="H31" s="5">
        <f t="shared" si="5"/>
        <v>71</v>
      </c>
      <c r="I31" s="6"/>
      <c r="J31" s="7">
        <f t="shared" si="6"/>
        <v>126</v>
      </c>
      <c r="K31" s="14">
        <f t="shared" si="7"/>
        <v>-55</v>
      </c>
      <c r="L31" s="8">
        <f t="shared" si="8"/>
        <v>92</v>
      </c>
      <c r="N31" s="131"/>
      <c r="O31" s="108">
        <v>2</v>
      </c>
      <c r="P31" s="109" t="s">
        <v>30</v>
      </c>
      <c r="Q31" s="110">
        <v>34</v>
      </c>
      <c r="R31" s="111">
        <v>23</v>
      </c>
      <c r="S31" s="111">
        <v>4</v>
      </c>
      <c r="T31" s="112">
        <v>7</v>
      </c>
      <c r="U31" s="113">
        <v>77</v>
      </c>
      <c r="V31" s="114" t="s">
        <v>5</v>
      </c>
      <c r="W31" s="115">
        <v>22</v>
      </c>
      <c r="X31" s="116">
        <v>55</v>
      </c>
      <c r="Y31" s="117">
        <v>73</v>
      </c>
      <c r="AA31" s="87">
        <v>24</v>
      </c>
      <c r="AB31" s="95" t="str">
        <f t="shared" si="9"/>
        <v>SC Freiburg</v>
      </c>
      <c r="AC31" s="58"/>
      <c r="AD31" s="64">
        <f t="shared" si="10"/>
        <v>510</v>
      </c>
      <c r="AE31" s="63">
        <f t="shared" si="11"/>
        <v>175</v>
      </c>
      <c r="AF31" s="63">
        <f t="shared" si="12"/>
        <v>146</v>
      </c>
      <c r="AG31" s="63">
        <f t="shared" si="13"/>
        <v>189</v>
      </c>
      <c r="AH31" s="63">
        <f t="shared" si="14"/>
        <v>661</v>
      </c>
      <c r="AI31" s="63"/>
      <c r="AJ31" s="63">
        <f t="shared" si="15"/>
        <v>765</v>
      </c>
      <c r="AK31" s="63">
        <f t="shared" si="16"/>
        <v>-104</v>
      </c>
      <c r="AL31" s="62">
        <f t="shared" si="17"/>
        <v>671</v>
      </c>
      <c r="AN31" s="45"/>
      <c r="AO31" s="39">
        <f t="shared" si="18"/>
        <v>7</v>
      </c>
      <c r="AP31" s="45"/>
      <c r="AQ31" s="39">
        <f t="shared" si="19"/>
        <v>1</v>
      </c>
      <c r="AR31" s="39">
        <f t="shared" si="23"/>
        <v>8</v>
      </c>
      <c r="AS31" s="45"/>
      <c r="AT31" s="39">
        <f t="shared" si="20"/>
        <v>0</v>
      </c>
      <c r="AU31" s="39">
        <f t="shared" si="24"/>
        <v>8</v>
      </c>
      <c r="AV31" s="45"/>
      <c r="AW31" s="39">
        <f t="shared" si="25"/>
        <v>8.0310000000000006</v>
      </c>
      <c r="AX31" s="39">
        <f t="shared" si="21"/>
        <v>8</v>
      </c>
      <c r="AY31" s="45"/>
      <c r="BA31" s="39">
        <f t="shared" si="22"/>
        <v>17</v>
      </c>
      <c r="BC31" s="39">
        <f t="shared" si="26"/>
        <v>142.00309999999999</v>
      </c>
      <c r="BD31" s="39">
        <f t="shared" si="27"/>
        <v>29.023399999999999</v>
      </c>
      <c r="BE31" s="59" t="str">
        <f t="shared" si="28"/>
        <v>1. FC Union Berlin</v>
      </c>
      <c r="BF31" s="39">
        <f t="shared" si="29"/>
        <v>0</v>
      </c>
      <c r="BG31" s="39" t="str">
        <f>IF(BF31&lt;&gt;1,"",SUM(BF$8:BF31))</f>
        <v/>
      </c>
    </row>
    <row r="32" spans="2:59" ht="15.75" x14ac:dyDescent="0.2">
      <c r="B32" s="87">
        <v>25</v>
      </c>
      <c r="C32" s="89" t="str">
        <f t="shared" si="0"/>
        <v>TSG 1899 Hoffenheim</v>
      </c>
      <c r="D32" s="9">
        <f t="shared" si="1"/>
        <v>68</v>
      </c>
      <c r="E32" s="3">
        <f t="shared" si="2"/>
        <v>21</v>
      </c>
      <c r="F32" s="3">
        <f t="shared" si="3"/>
        <v>22</v>
      </c>
      <c r="G32" s="4">
        <f t="shared" si="4"/>
        <v>25</v>
      </c>
      <c r="H32" s="5">
        <f t="shared" si="5"/>
        <v>113</v>
      </c>
      <c r="I32" s="6"/>
      <c r="J32" s="7">
        <f t="shared" si="6"/>
        <v>117</v>
      </c>
      <c r="K32" s="14">
        <f t="shared" si="7"/>
        <v>-4</v>
      </c>
      <c r="L32" s="8">
        <f t="shared" si="8"/>
        <v>85</v>
      </c>
      <c r="N32" s="131"/>
      <c r="O32" s="108">
        <v>3</v>
      </c>
      <c r="P32" s="109" t="s">
        <v>45</v>
      </c>
      <c r="Q32" s="110">
        <v>34</v>
      </c>
      <c r="R32" s="111">
        <v>20</v>
      </c>
      <c r="S32" s="111">
        <v>4</v>
      </c>
      <c r="T32" s="112">
        <v>10</v>
      </c>
      <c r="U32" s="113">
        <v>74</v>
      </c>
      <c r="V32" s="114" t="s">
        <v>5</v>
      </c>
      <c r="W32" s="115">
        <v>44</v>
      </c>
      <c r="X32" s="116">
        <v>30</v>
      </c>
      <c r="Y32" s="117">
        <v>64</v>
      </c>
      <c r="AA32" s="87">
        <v>25</v>
      </c>
      <c r="AB32" s="95" t="str">
        <f t="shared" si="9"/>
        <v>SC Paderborn 07</v>
      </c>
      <c r="AC32" s="56"/>
      <c r="AD32" s="60">
        <f t="shared" si="10"/>
        <v>68</v>
      </c>
      <c r="AE32" s="61">
        <f t="shared" si="11"/>
        <v>11</v>
      </c>
      <c r="AF32" s="61">
        <f t="shared" si="12"/>
        <v>18</v>
      </c>
      <c r="AG32" s="61">
        <f t="shared" si="13"/>
        <v>39</v>
      </c>
      <c r="AH32" s="61">
        <f t="shared" si="14"/>
        <v>68</v>
      </c>
      <c r="AI32" s="61"/>
      <c r="AJ32" s="61">
        <f t="shared" si="15"/>
        <v>139</v>
      </c>
      <c r="AK32" s="61">
        <f t="shared" si="16"/>
        <v>-71</v>
      </c>
      <c r="AL32" s="62">
        <f t="shared" si="17"/>
        <v>51</v>
      </c>
      <c r="AN32" s="45"/>
      <c r="AO32" s="39">
        <f t="shared" si="18"/>
        <v>30</v>
      </c>
      <c r="AP32" s="45"/>
      <c r="AQ32" s="39">
        <f t="shared" si="19"/>
        <v>0</v>
      </c>
      <c r="AR32" s="39">
        <f t="shared" si="23"/>
        <v>30</v>
      </c>
      <c r="AS32" s="45"/>
      <c r="AT32" s="39">
        <f t="shared" si="20"/>
        <v>0</v>
      </c>
      <c r="AU32" s="39">
        <f t="shared" si="24"/>
        <v>30</v>
      </c>
      <c r="AV32" s="45"/>
      <c r="AW32" s="39">
        <f t="shared" si="25"/>
        <v>30.032</v>
      </c>
      <c r="AX32" s="39">
        <f t="shared" si="21"/>
        <v>30</v>
      </c>
      <c r="AY32" s="45"/>
      <c r="BA32" s="39">
        <f t="shared" si="22"/>
        <v>29</v>
      </c>
      <c r="BC32" s="39">
        <f t="shared" si="26"/>
        <v>156.00319999999999</v>
      </c>
      <c r="BD32" s="39">
        <f t="shared" si="27"/>
        <v>29.025400000000001</v>
      </c>
      <c r="BE32" s="59" t="str">
        <f t="shared" si="28"/>
        <v>1. FC Union Berlin</v>
      </c>
      <c r="BF32" s="39">
        <f t="shared" si="29"/>
        <v>0</v>
      </c>
      <c r="BG32" s="39" t="str">
        <f>IF(BF32&lt;&gt;1,"",SUM(BF$8:BF32))</f>
        <v/>
      </c>
    </row>
    <row r="33" spans="2:59" ht="15.75" x14ac:dyDescent="0.2">
      <c r="B33" s="87">
        <v>26</v>
      </c>
      <c r="C33" s="89" t="str">
        <f t="shared" si="0"/>
        <v>SV Darmstadt 98</v>
      </c>
      <c r="D33" s="9">
        <f t="shared" si="1"/>
        <v>102</v>
      </c>
      <c r="E33" s="3">
        <f t="shared" si="2"/>
        <v>19</v>
      </c>
      <c r="F33" s="3">
        <f t="shared" si="3"/>
        <v>23</v>
      </c>
      <c r="G33" s="4">
        <f t="shared" si="4"/>
        <v>60</v>
      </c>
      <c r="H33" s="5">
        <f t="shared" si="5"/>
        <v>96</v>
      </c>
      <c r="I33" s="6"/>
      <c r="J33" s="7">
        <f t="shared" si="6"/>
        <v>202</v>
      </c>
      <c r="K33" s="14">
        <f t="shared" si="7"/>
        <v>-106</v>
      </c>
      <c r="L33" s="8">
        <f t="shared" si="8"/>
        <v>80</v>
      </c>
      <c r="N33" s="131"/>
      <c r="O33" s="108">
        <v>4</v>
      </c>
      <c r="P33" s="109" t="s">
        <v>35</v>
      </c>
      <c r="Q33" s="110">
        <v>34</v>
      </c>
      <c r="R33" s="111">
        <v>17</v>
      </c>
      <c r="S33" s="111">
        <v>9</v>
      </c>
      <c r="T33" s="112">
        <v>8</v>
      </c>
      <c r="U33" s="113">
        <v>49</v>
      </c>
      <c r="V33" s="114" t="s">
        <v>5</v>
      </c>
      <c r="W33" s="115">
        <v>24</v>
      </c>
      <c r="X33" s="116">
        <v>25</v>
      </c>
      <c r="Y33" s="117">
        <v>60</v>
      </c>
      <c r="AA33" s="87">
        <v>26</v>
      </c>
      <c r="AB33" s="95" t="str">
        <f t="shared" si="9"/>
        <v>SpVgg Greuther Fürth</v>
      </c>
      <c r="AC33" s="56"/>
      <c r="AD33" s="60">
        <f t="shared" si="10"/>
        <v>68</v>
      </c>
      <c r="AE33" s="61">
        <f t="shared" si="11"/>
        <v>7</v>
      </c>
      <c r="AF33" s="61">
        <f t="shared" si="12"/>
        <v>18</v>
      </c>
      <c r="AG33" s="61">
        <f t="shared" si="13"/>
        <v>43</v>
      </c>
      <c r="AH33" s="61">
        <f t="shared" si="14"/>
        <v>54</v>
      </c>
      <c r="AI33" s="61"/>
      <c r="AJ33" s="61">
        <f t="shared" si="15"/>
        <v>142</v>
      </c>
      <c r="AK33" s="61">
        <f t="shared" si="16"/>
        <v>-88</v>
      </c>
      <c r="AL33" s="62">
        <f t="shared" si="17"/>
        <v>39</v>
      </c>
      <c r="AN33" s="45"/>
      <c r="AO33" s="39">
        <f t="shared" si="18"/>
        <v>31</v>
      </c>
      <c r="AP33" s="45"/>
      <c r="AQ33" s="39">
        <f t="shared" si="19"/>
        <v>0</v>
      </c>
      <c r="AR33" s="39">
        <f t="shared" si="23"/>
        <v>31</v>
      </c>
      <c r="AS33" s="45"/>
      <c r="AT33" s="39">
        <f t="shared" si="20"/>
        <v>0</v>
      </c>
      <c r="AU33" s="39">
        <f t="shared" si="24"/>
        <v>31</v>
      </c>
      <c r="AV33" s="45"/>
      <c r="AW33" s="39">
        <f t="shared" si="25"/>
        <v>31.033000000000001</v>
      </c>
      <c r="AX33" s="39">
        <f t="shared" si="21"/>
        <v>31</v>
      </c>
      <c r="AY33" s="45"/>
      <c r="BA33" s="39">
        <f t="shared" si="22"/>
        <v>27</v>
      </c>
      <c r="BC33" s="39">
        <f t="shared" si="26"/>
        <v>95.003299999999996</v>
      </c>
      <c r="BD33" s="39">
        <f t="shared" si="27"/>
        <v>29.0275</v>
      </c>
      <c r="BE33" s="59" t="str">
        <f t="shared" si="28"/>
        <v>1. FC Union Berlin</v>
      </c>
      <c r="BF33" s="39">
        <f t="shared" si="29"/>
        <v>0</v>
      </c>
      <c r="BG33" s="39" t="str">
        <f>IF(BF33&lt;&gt;1,"",SUM(BF$8:BF33))</f>
        <v/>
      </c>
    </row>
    <row r="34" spans="2:59" ht="15.75" x14ac:dyDescent="0.2">
      <c r="B34" s="87">
        <v>27</v>
      </c>
      <c r="C34" s="89" t="str">
        <f t="shared" si="0"/>
        <v>FC Ingolstadt 04</v>
      </c>
      <c r="D34" s="9">
        <f t="shared" si="1"/>
        <v>68</v>
      </c>
      <c r="E34" s="3">
        <f t="shared" si="2"/>
        <v>18</v>
      </c>
      <c r="F34" s="3">
        <f t="shared" si="3"/>
        <v>18</v>
      </c>
      <c r="G34" s="4">
        <f t="shared" si="4"/>
        <v>32</v>
      </c>
      <c r="H34" s="5">
        <f t="shared" si="5"/>
        <v>69</v>
      </c>
      <c r="I34" s="6"/>
      <c r="J34" s="7">
        <f t="shared" si="6"/>
        <v>99</v>
      </c>
      <c r="K34" s="14">
        <f t="shared" si="7"/>
        <v>-30</v>
      </c>
      <c r="L34" s="8">
        <f t="shared" si="8"/>
        <v>72</v>
      </c>
      <c r="N34" s="131"/>
      <c r="O34" s="108">
        <v>5</v>
      </c>
      <c r="P34" s="109" t="s">
        <v>32</v>
      </c>
      <c r="Q34" s="110">
        <v>34</v>
      </c>
      <c r="R34" s="111">
        <v>15</v>
      </c>
      <c r="S34" s="111">
        <v>9</v>
      </c>
      <c r="T34" s="112">
        <v>10</v>
      </c>
      <c r="U34" s="113">
        <v>52</v>
      </c>
      <c r="V34" s="114" t="s">
        <v>5</v>
      </c>
      <c r="W34" s="115">
        <v>44</v>
      </c>
      <c r="X34" s="116">
        <v>8</v>
      </c>
      <c r="Y34" s="117">
        <v>54</v>
      </c>
      <c r="AA34" s="87">
        <v>27</v>
      </c>
      <c r="AB34" s="95" t="str">
        <f t="shared" si="9"/>
        <v>SV Darmstadt 98</v>
      </c>
      <c r="AC34" s="56"/>
      <c r="AD34" s="60">
        <f t="shared" si="10"/>
        <v>102</v>
      </c>
      <c r="AE34" s="61">
        <f t="shared" si="11"/>
        <v>19</v>
      </c>
      <c r="AF34" s="61">
        <f t="shared" si="12"/>
        <v>23</v>
      </c>
      <c r="AG34" s="61">
        <f t="shared" si="13"/>
        <v>60</v>
      </c>
      <c r="AH34" s="61">
        <f t="shared" si="14"/>
        <v>96</v>
      </c>
      <c r="AI34" s="61"/>
      <c r="AJ34" s="61">
        <f t="shared" si="15"/>
        <v>202</v>
      </c>
      <c r="AK34" s="61">
        <f t="shared" si="16"/>
        <v>-106</v>
      </c>
      <c r="AL34" s="62">
        <f t="shared" si="17"/>
        <v>80</v>
      </c>
      <c r="AN34" s="45"/>
      <c r="AO34" s="39">
        <f t="shared" si="18"/>
        <v>26</v>
      </c>
      <c r="AP34" s="45"/>
      <c r="AQ34" s="39">
        <f t="shared" si="19"/>
        <v>0</v>
      </c>
      <c r="AR34" s="39">
        <f t="shared" si="23"/>
        <v>26</v>
      </c>
      <c r="AS34" s="45"/>
      <c r="AT34" s="39">
        <f t="shared" si="20"/>
        <v>0</v>
      </c>
      <c r="AU34" s="39">
        <f t="shared" si="24"/>
        <v>26</v>
      </c>
      <c r="AV34" s="45"/>
      <c r="AW34" s="39">
        <f t="shared" si="25"/>
        <v>26.033999999999999</v>
      </c>
      <c r="AX34" s="39">
        <f t="shared" si="21"/>
        <v>26</v>
      </c>
      <c r="AY34" s="45"/>
      <c r="BA34" s="39">
        <f t="shared" si="22"/>
        <v>15</v>
      </c>
      <c r="BC34" s="39">
        <f t="shared" si="26"/>
        <v>63.003399999999999</v>
      </c>
      <c r="BD34" s="39">
        <f t="shared" si="27"/>
        <v>29.030799999999999</v>
      </c>
      <c r="BE34" s="59" t="str">
        <f t="shared" si="28"/>
        <v>1. FC Union Berlin</v>
      </c>
      <c r="BF34" s="39">
        <f t="shared" si="29"/>
        <v>0</v>
      </c>
      <c r="BG34" s="39" t="str">
        <f>IF(BF34&lt;&gt;1,"",SUM(BF$8:BF34))</f>
        <v/>
      </c>
    </row>
    <row r="35" spans="2:59" ht="15.75" x14ac:dyDescent="0.2">
      <c r="B35" s="87">
        <v>28</v>
      </c>
      <c r="C35" s="89" t="str">
        <f t="shared" si="0"/>
        <v>1. FC Kaiserslautern</v>
      </c>
      <c r="D35" s="9">
        <f t="shared" si="1"/>
        <v>68</v>
      </c>
      <c r="E35" s="3">
        <f t="shared" si="2"/>
        <v>14</v>
      </c>
      <c r="F35" s="3">
        <f t="shared" si="3"/>
        <v>22</v>
      </c>
      <c r="G35" s="4">
        <f t="shared" si="4"/>
        <v>32</v>
      </c>
      <c r="H35" s="5">
        <f t="shared" si="5"/>
        <v>46</v>
      </c>
      <c r="I35" s="6"/>
      <c r="J35" s="7">
        <f t="shared" si="6"/>
        <v>77</v>
      </c>
      <c r="K35" s="14">
        <f t="shared" si="7"/>
        <v>-31</v>
      </c>
      <c r="L35" s="8">
        <f t="shared" si="8"/>
        <v>64</v>
      </c>
      <c r="N35" s="131"/>
      <c r="O35" s="108">
        <v>6</v>
      </c>
      <c r="P35" s="109" t="s">
        <v>46</v>
      </c>
      <c r="Q35" s="110">
        <v>34</v>
      </c>
      <c r="R35" s="111">
        <v>15</v>
      </c>
      <c r="S35" s="111">
        <v>8</v>
      </c>
      <c r="T35" s="112">
        <v>11</v>
      </c>
      <c r="U35" s="113">
        <v>63</v>
      </c>
      <c r="V35" s="114" t="s">
        <v>5</v>
      </c>
      <c r="W35" s="115">
        <v>46</v>
      </c>
      <c r="X35" s="116">
        <v>17</v>
      </c>
      <c r="Y35" s="117">
        <v>53</v>
      </c>
      <c r="AA35" s="87">
        <v>28</v>
      </c>
      <c r="AB35" s="95" t="str">
        <f t="shared" si="9"/>
        <v>SV Werder Bremen</v>
      </c>
      <c r="AC35" s="56"/>
      <c r="AD35" s="60">
        <f t="shared" si="10"/>
        <v>510</v>
      </c>
      <c r="AE35" s="61">
        <f t="shared" si="11"/>
        <v>154</v>
      </c>
      <c r="AF35" s="61">
        <f t="shared" si="12"/>
        <v>136</v>
      </c>
      <c r="AG35" s="61">
        <f t="shared" si="13"/>
        <v>220</v>
      </c>
      <c r="AH35" s="61">
        <f t="shared" si="14"/>
        <v>685</v>
      </c>
      <c r="AI35" s="61"/>
      <c r="AJ35" s="61">
        <f t="shared" si="15"/>
        <v>862</v>
      </c>
      <c r="AK35" s="61">
        <f t="shared" si="16"/>
        <v>-177</v>
      </c>
      <c r="AL35" s="62">
        <f t="shared" si="17"/>
        <v>598</v>
      </c>
      <c r="AN35" s="45"/>
      <c r="AO35" s="39">
        <f t="shared" si="18"/>
        <v>12</v>
      </c>
      <c r="AP35" s="45"/>
      <c r="AQ35" s="39">
        <f t="shared" si="19"/>
        <v>0</v>
      </c>
      <c r="AR35" s="39">
        <f t="shared" si="23"/>
        <v>12</v>
      </c>
      <c r="AS35" s="45"/>
      <c r="AT35" s="39">
        <f t="shared" si="20"/>
        <v>0</v>
      </c>
      <c r="AU35" s="39">
        <f t="shared" si="24"/>
        <v>12</v>
      </c>
      <c r="AV35" s="45"/>
      <c r="AW35" s="39">
        <f t="shared" si="25"/>
        <v>12.035</v>
      </c>
      <c r="AX35" s="39">
        <f t="shared" si="21"/>
        <v>12</v>
      </c>
      <c r="AY35" s="45"/>
      <c r="BA35" s="39">
        <f t="shared" si="22"/>
        <v>2</v>
      </c>
      <c r="BC35" s="39">
        <f t="shared" si="26"/>
        <v>268.00349999999997</v>
      </c>
      <c r="BD35" s="39">
        <f t="shared" si="27"/>
        <v>29.032800000000002</v>
      </c>
      <c r="BE35" s="59" t="str">
        <f t="shared" si="28"/>
        <v>1. FC Union Berlin</v>
      </c>
      <c r="BF35" s="39">
        <f t="shared" si="29"/>
        <v>0</v>
      </c>
      <c r="BG35" s="39" t="str">
        <f>IF(BF35&lt;&gt;1,"",SUM(BF$8:BF35))</f>
        <v/>
      </c>
    </row>
    <row r="36" spans="2:59" ht="15.75" x14ac:dyDescent="0.2">
      <c r="B36" s="87">
        <v>29</v>
      </c>
      <c r="C36" s="89" t="str">
        <f t="shared" si="0"/>
        <v>Arminia Bielefeld</v>
      </c>
      <c r="D36" s="9">
        <f t="shared" si="1"/>
        <v>68</v>
      </c>
      <c r="E36" s="3">
        <f t="shared" si="2"/>
        <v>14</v>
      </c>
      <c r="F36" s="3">
        <f t="shared" si="3"/>
        <v>21</v>
      </c>
      <c r="G36" s="4">
        <f t="shared" si="4"/>
        <v>33</v>
      </c>
      <c r="H36" s="5">
        <f t="shared" si="5"/>
        <v>53</v>
      </c>
      <c r="I36" s="6"/>
      <c r="J36" s="7">
        <f t="shared" si="6"/>
        <v>105</v>
      </c>
      <c r="K36" s="14">
        <f t="shared" si="7"/>
        <v>-52</v>
      </c>
      <c r="L36" s="8">
        <f t="shared" si="8"/>
        <v>63</v>
      </c>
      <c r="N36" s="131"/>
      <c r="O36" s="108">
        <v>7</v>
      </c>
      <c r="P36" s="109" t="s">
        <v>33</v>
      </c>
      <c r="Q36" s="110">
        <v>34</v>
      </c>
      <c r="R36" s="111">
        <v>12</v>
      </c>
      <c r="S36" s="111">
        <v>12</v>
      </c>
      <c r="T36" s="112">
        <v>10</v>
      </c>
      <c r="U36" s="113">
        <v>41</v>
      </c>
      <c r="V36" s="114" t="s">
        <v>5</v>
      </c>
      <c r="W36" s="115">
        <v>45</v>
      </c>
      <c r="X36" s="116">
        <v>-4</v>
      </c>
      <c r="Y36" s="117">
        <v>48</v>
      </c>
      <c r="AA36" s="87">
        <v>29</v>
      </c>
      <c r="AB36" s="95" t="str">
        <f t="shared" si="9"/>
        <v>TSG 1899 Hoffenheim</v>
      </c>
      <c r="AC36" s="56"/>
      <c r="AD36" s="60">
        <f t="shared" si="10"/>
        <v>68</v>
      </c>
      <c r="AE36" s="61">
        <f t="shared" si="11"/>
        <v>21</v>
      </c>
      <c r="AF36" s="61">
        <f t="shared" si="12"/>
        <v>22</v>
      </c>
      <c r="AG36" s="61">
        <f t="shared" si="13"/>
        <v>25</v>
      </c>
      <c r="AH36" s="61">
        <f t="shared" si="14"/>
        <v>113</v>
      </c>
      <c r="AI36" s="61"/>
      <c r="AJ36" s="61">
        <f t="shared" si="15"/>
        <v>117</v>
      </c>
      <c r="AK36" s="61">
        <f t="shared" si="16"/>
        <v>-4</v>
      </c>
      <c r="AL36" s="62">
        <f t="shared" si="17"/>
        <v>85</v>
      </c>
      <c r="AN36" s="45"/>
      <c r="AO36" s="39">
        <f t="shared" si="18"/>
        <v>25</v>
      </c>
      <c r="AP36" s="45"/>
      <c r="AQ36" s="39">
        <f t="shared" si="19"/>
        <v>0</v>
      </c>
      <c r="AR36" s="39">
        <f t="shared" si="23"/>
        <v>25</v>
      </c>
      <c r="AS36" s="45"/>
      <c r="AT36" s="39">
        <f t="shared" si="20"/>
        <v>0</v>
      </c>
      <c r="AU36" s="39">
        <f t="shared" si="24"/>
        <v>25</v>
      </c>
      <c r="AV36" s="45"/>
      <c r="AW36" s="39">
        <f t="shared" si="25"/>
        <v>25.036000000000001</v>
      </c>
      <c r="AX36" s="39">
        <f t="shared" si="21"/>
        <v>25</v>
      </c>
      <c r="AY36" s="45"/>
      <c r="BA36" s="39">
        <f t="shared" si="22"/>
        <v>7</v>
      </c>
      <c r="BC36" s="39">
        <f t="shared" si="26"/>
        <v>179.00360000000001</v>
      </c>
      <c r="BD36" s="39">
        <f t="shared" si="27"/>
        <v>29.034800000000001</v>
      </c>
      <c r="BE36" s="59" t="str">
        <f t="shared" si="28"/>
        <v>1. FC Union Berlin</v>
      </c>
      <c r="BF36" s="39">
        <f t="shared" si="29"/>
        <v>0</v>
      </c>
      <c r="BG36" s="39" t="str">
        <f>IF(BF36&lt;&gt;1,"",SUM(BF$8:BF36))</f>
        <v/>
      </c>
    </row>
    <row r="37" spans="2:59" ht="15.75" x14ac:dyDescent="0.2">
      <c r="B37" s="87">
        <v>30</v>
      </c>
      <c r="C37" s="89" t="str">
        <f t="shared" si="0"/>
        <v>SC Paderborn 07</v>
      </c>
      <c r="D37" s="9">
        <f t="shared" si="1"/>
        <v>68</v>
      </c>
      <c r="E37" s="3">
        <f t="shared" si="2"/>
        <v>11</v>
      </c>
      <c r="F37" s="3">
        <f t="shared" si="3"/>
        <v>18</v>
      </c>
      <c r="G37" s="4">
        <f t="shared" si="4"/>
        <v>39</v>
      </c>
      <c r="H37" s="5">
        <f t="shared" si="5"/>
        <v>68</v>
      </c>
      <c r="I37" s="6"/>
      <c r="J37" s="7">
        <f t="shared" si="6"/>
        <v>139</v>
      </c>
      <c r="K37" s="14">
        <f t="shared" si="7"/>
        <v>-71</v>
      </c>
      <c r="L37" s="8">
        <f t="shared" si="8"/>
        <v>51</v>
      </c>
      <c r="N37" s="131"/>
      <c r="O37" s="108">
        <v>8</v>
      </c>
      <c r="P37" s="109" t="s">
        <v>36</v>
      </c>
      <c r="Q37" s="110">
        <v>34</v>
      </c>
      <c r="R37" s="111">
        <v>13</v>
      </c>
      <c r="S37" s="111">
        <v>5</v>
      </c>
      <c r="T37" s="112">
        <v>16</v>
      </c>
      <c r="U37" s="113">
        <v>47</v>
      </c>
      <c r="V37" s="114" t="s">
        <v>5</v>
      </c>
      <c r="W37" s="115">
        <v>60</v>
      </c>
      <c r="X37" s="116">
        <v>-13</v>
      </c>
      <c r="Y37" s="117">
        <v>44</v>
      </c>
      <c r="AA37" s="87">
        <v>30</v>
      </c>
      <c r="AB37" s="95" t="str">
        <f t="shared" si="9"/>
        <v>TSG Hoffenheim</v>
      </c>
      <c r="AC37" s="56"/>
      <c r="AD37" s="60">
        <f t="shared" si="10"/>
        <v>476</v>
      </c>
      <c r="AE37" s="61">
        <f t="shared" si="11"/>
        <v>173</v>
      </c>
      <c r="AF37" s="61">
        <f t="shared" si="12"/>
        <v>130</v>
      </c>
      <c r="AG37" s="61">
        <f t="shared" si="13"/>
        <v>173</v>
      </c>
      <c r="AH37" s="61">
        <f t="shared" si="14"/>
        <v>742</v>
      </c>
      <c r="AI37" s="61"/>
      <c r="AJ37" s="61">
        <f t="shared" si="15"/>
        <v>739</v>
      </c>
      <c r="AK37" s="61">
        <f t="shared" si="16"/>
        <v>3</v>
      </c>
      <c r="AL37" s="62">
        <f t="shared" si="17"/>
        <v>649</v>
      </c>
      <c r="AN37" s="45"/>
      <c r="AO37" s="39">
        <f t="shared" si="18"/>
        <v>9</v>
      </c>
      <c r="AP37" s="45"/>
      <c r="AQ37" s="39">
        <f t="shared" si="19"/>
        <v>0</v>
      </c>
      <c r="AR37" s="39">
        <f t="shared" si="23"/>
        <v>9</v>
      </c>
      <c r="AS37" s="45"/>
      <c r="AT37" s="39">
        <f t="shared" si="20"/>
        <v>0</v>
      </c>
      <c r="AU37" s="39">
        <f t="shared" si="24"/>
        <v>9</v>
      </c>
      <c r="AV37" s="45"/>
      <c r="AW37" s="39">
        <f t="shared" si="25"/>
        <v>9.0370000000000008</v>
      </c>
      <c r="AX37" s="39">
        <f t="shared" si="21"/>
        <v>9</v>
      </c>
      <c r="AY37" s="45"/>
      <c r="BA37" s="39">
        <f t="shared" si="22"/>
        <v>25</v>
      </c>
      <c r="BC37" s="39">
        <f t="shared" si="26"/>
        <v>288.00369999999998</v>
      </c>
      <c r="BD37" s="39">
        <f t="shared" si="27"/>
        <v>45.002200000000002</v>
      </c>
      <c r="BE37" s="59" t="str">
        <f t="shared" si="28"/>
        <v>1. FSV Mainz 05</v>
      </c>
      <c r="BF37" s="39">
        <f t="shared" si="29"/>
        <v>1</v>
      </c>
      <c r="BG37" s="39">
        <f>IF(BF37&lt;&gt;1,"",SUM(BF$8:BF37))</f>
        <v>6</v>
      </c>
    </row>
    <row r="38" spans="2:59" ht="15.75" x14ac:dyDescent="0.2">
      <c r="B38" s="87">
        <v>31</v>
      </c>
      <c r="C38" s="89" t="str">
        <f t="shared" si="0"/>
        <v>SpVgg Greuther Fürth</v>
      </c>
      <c r="D38" s="9">
        <f t="shared" si="1"/>
        <v>68</v>
      </c>
      <c r="E38" s="3">
        <f t="shared" si="2"/>
        <v>7</v>
      </c>
      <c r="F38" s="3">
        <f t="shared" si="3"/>
        <v>18</v>
      </c>
      <c r="G38" s="4">
        <f t="shared" si="4"/>
        <v>43</v>
      </c>
      <c r="H38" s="5">
        <f t="shared" si="5"/>
        <v>54</v>
      </c>
      <c r="I38" s="6"/>
      <c r="J38" s="7">
        <f t="shared" si="6"/>
        <v>142</v>
      </c>
      <c r="K38" s="14">
        <f t="shared" si="7"/>
        <v>-88</v>
      </c>
      <c r="L38" s="8">
        <f t="shared" si="8"/>
        <v>39</v>
      </c>
      <c r="N38" s="131"/>
      <c r="O38" s="108">
        <v>9</v>
      </c>
      <c r="P38" s="109" t="s">
        <v>41</v>
      </c>
      <c r="Q38" s="110">
        <v>34</v>
      </c>
      <c r="R38" s="111">
        <v>11</v>
      </c>
      <c r="S38" s="111">
        <v>9</v>
      </c>
      <c r="T38" s="112">
        <v>14</v>
      </c>
      <c r="U38" s="113">
        <v>49</v>
      </c>
      <c r="V38" s="114" t="s">
        <v>5</v>
      </c>
      <c r="W38" s="115">
        <v>58</v>
      </c>
      <c r="X38" s="116">
        <v>-9</v>
      </c>
      <c r="Y38" s="117">
        <v>42</v>
      </c>
      <c r="AA38" s="87">
        <v>31</v>
      </c>
      <c r="AB38" s="95" t="str">
        <f t="shared" si="9"/>
        <v>VfB Stuttgart</v>
      </c>
      <c r="AC38" s="56"/>
      <c r="AD38" s="60">
        <f t="shared" si="10"/>
        <v>476</v>
      </c>
      <c r="AE38" s="61">
        <f t="shared" si="11"/>
        <v>164</v>
      </c>
      <c r="AF38" s="61">
        <f t="shared" si="12"/>
        <v>114</v>
      </c>
      <c r="AG38" s="61">
        <f t="shared" si="13"/>
        <v>198</v>
      </c>
      <c r="AH38" s="61">
        <f t="shared" si="14"/>
        <v>685</v>
      </c>
      <c r="AI38" s="61"/>
      <c r="AJ38" s="61">
        <f t="shared" si="15"/>
        <v>748</v>
      </c>
      <c r="AK38" s="61">
        <f t="shared" si="16"/>
        <v>-63</v>
      </c>
      <c r="AL38" s="62">
        <f t="shared" si="17"/>
        <v>606</v>
      </c>
      <c r="AN38" s="45"/>
      <c r="AO38" s="39">
        <f t="shared" si="18"/>
        <v>11</v>
      </c>
      <c r="AP38" s="45"/>
      <c r="AQ38" s="39">
        <f t="shared" si="19"/>
        <v>0</v>
      </c>
      <c r="AR38" s="39">
        <f t="shared" si="23"/>
        <v>11</v>
      </c>
      <c r="AS38" s="45"/>
      <c r="AT38" s="39">
        <f t="shared" si="20"/>
        <v>0</v>
      </c>
      <c r="AU38" s="39">
        <f t="shared" si="24"/>
        <v>11</v>
      </c>
      <c r="AV38" s="45"/>
      <c r="AW38" s="39">
        <f t="shared" si="25"/>
        <v>11.038</v>
      </c>
      <c r="AX38" s="39">
        <f t="shared" si="21"/>
        <v>11</v>
      </c>
      <c r="AY38" s="45"/>
      <c r="BA38" s="39">
        <f t="shared" si="22"/>
        <v>26</v>
      </c>
      <c r="BC38" s="39">
        <f t="shared" si="26"/>
        <v>238.00380000000001</v>
      </c>
      <c r="BD38" s="39">
        <f t="shared" si="27"/>
        <v>45.004199999999997</v>
      </c>
      <c r="BE38" s="59" t="str">
        <f t="shared" si="28"/>
        <v>1. FSV Mainz 05</v>
      </c>
      <c r="BF38" s="39">
        <f t="shared" si="29"/>
        <v>0</v>
      </c>
      <c r="BG38" s="39" t="str">
        <f>IF(BF38&lt;&gt;1,"",SUM(BF$8:BF38))</f>
        <v/>
      </c>
    </row>
    <row r="39" spans="2:59" ht="15.75" x14ac:dyDescent="0.2">
      <c r="B39" s="87">
        <v>32</v>
      </c>
      <c r="C39" s="89" t="str">
        <f t="shared" si="0"/>
        <v>Eintracht Braunschweig</v>
      </c>
      <c r="D39" s="9">
        <f t="shared" si="1"/>
        <v>34</v>
      </c>
      <c r="E39" s="3">
        <f t="shared" si="2"/>
        <v>6</v>
      </c>
      <c r="F39" s="3">
        <f t="shared" si="3"/>
        <v>7</v>
      </c>
      <c r="G39" s="4">
        <f t="shared" si="4"/>
        <v>21</v>
      </c>
      <c r="H39" s="5">
        <f t="shared" si="5"/>
        <v>29</v>
      </c>
      <c r="I39" s="6"/>
      <c r="J39" s="7">
        <f t="shared" si="6"/>
        <v>60</v>
      </c>
      <c r="K39" s="14">
        <f t="shared" si="7"/>
        <v>-31</v>
      </c>
      <c r="L39" s="8">
        <f t="shared" si="8"/>
        <v>25</v>
      </c>
      <c r="N39" s="131"/>
      <c r="O39" s="108">
        <v>10</v>
      </c>
      <c r="P39" s="109" t="s">
        <v>43</v>
      </c>
      <c r="Q39" s="110">
        <v>34</v>
      </c>
      <c r="R39" s="111">
        <v>12</v>
      </c>
      <c r="S39" s="111">
        <v>6</v>
      </c>
      <c r="T39" s="112">
        <v>16</v>
      </c>
      <c r="U39" s="113">
        <v>38</v>
      </c>
      <c r="V39" s="114" t="s">
        <v>5</v>
      </c>
      <c r="W39" s="115">
        <v>49</v>
      </c>
      <c r="X39" s="116">
        <v>-11</v>
      </c>
      <c r="Y39" s="117">
        <v>42</v>
      </c>
      <c r="AA39" s="87">
        <v>32</v>
      </c>
      <c r="AB39" s="95" t="str">
        <f t="shared" si="9"/>
        <v>VfL Bochum</v>
      </c>
      <c r="AC39" s="56"/>
      <c r="AD39" s="60">
        <f t="shared" si="10"/>
        <v>136</v>
      </c>
      <c r="AE39" s="61">
        <f t="shared" si="11"/>
        <v>35</v>
      </c>
      <c r="AF39" s="61">
        <f t="shared" si="12"/>
        <v>30</v>
      </c>
      <c r="AG39" s="61">
        <f t="shared" si="13"/>
        <v>71</v>
      </c>
      <c r="AH39" s="61">
        <f t="shared" si="14"/>
        <v>153</v>
      </c>
      <c r="AI39" s="61"/>
      <c r="AJ39" s="61">
        <f t="shared" si="15"/>
        <v>265</v>
      </c>
      <c r="AK39" s="61">
        <f t="shared" si="16"/>
        <v>-112</v>
      </c>
      <c r="AL39" s="62">
        <f t="shared" si="17"/>
        <v>135</v>
      </c>
      <c r="AN39" s="45"/>
      <c r="AO39" s="39">
        <f t="shared" si="18"/>
        <v>21</v>
      </c>
      <c r="AP39" s="45"/>
      <c r="AQ39" s="39">
        <f t="shared" si="19"/>
        <v>0</v>
      </c>
      <c r="AR39" s="39">
        <f t="shared" si="23"/>
        <v>21</v>
      </c>
      <c r="AS39" s="45"/>
      <c r="AT39" s="39">
        <f t="shared" si="20"/>
        <v>0</v>
      </c>
      <c r="AU39" s="39">
        <f t="shared" si="24"/>
        <v>21</v>
      </c>
      <c r="AV39" s="45"/>
      <c r="AW39" s="39">
        <f t="shared" si="25"/>
        <v>21.039000000000001</v>
      </c>
      <c r="AX39" s="39">
        <f t="shared" si="21"/>
        <v>21</v>
      </c>
      <c r="AY39" s="45"/>
      <c r="BA39" s="39">
        <f t="shared" si="22"/>
        <v>11</v>
      </c>
      <c r="BC39" s="39">
        <f t="shared" si="26"/>
        <v>22.003900000000002</v>
      </c>
      <c r="BD39" s="39">
        <f t="shared" si="27"/>
        <v>45.006399999999999</v>
      </c>
      <c r="BE39" s="59" t="str">
        <f t="shared" si="28"/>
        <v>1. FSV Mainz 05</v>
      </c>
      <c r="BF39" s="39">
        <f t="shared" si="29"/>
        <v>0</v>
      </c>
      <c r="BG39" s="39" t="str">
        <f>IF(BF39&lt;&gt;1,"",SUM(BF$8:BF39))</f>
        <v/>
      </c>
    </row>
    <row r="40" spans="2:59" ht="15.75" x14ac:dyDescent="0.2">
      <c r="B40" s="87">
        <v>33</v>
      </c>
      <c r="C40" s="89" t="str">
        <f t="shared" si="0"/>
        <v>Holstein Kiel</v>
      </c>
      <c r="D40" s="9">
        <f t="shared" si="1"/>
        <v>34</v>
      </c>
      <c r="E40" s="3">
        <f t="shared" si="2"/>
        <v>6</v>
      </c>
      <c r="F40" s="3">
        <f t="shared" si="3"/>
        <v>7</v>
      </c>
      <c r="G40" s="4">
        <f t="shared" si="4"/>
        <v>21</v>
      </c>
      <c r="H40" s="5">
        <f t="shared" si="5"/>
        <v>49</v>
      </c>
      <c r="I40" s="6"/>
      <c r="J40" s="7">
        <f t="shared" si="6"/>
        <v>80</v>
      </c>
      <c r="K40" s="14">
        <f t="shared" si="7"/>
        <v>-31</v>
      </c>
      <c r="L40" s="8">
        <f t="shared" si="8"/>
        <v>25</v>
      </c>
      <c r="N40" s="131"/>
      <c r="O40" s="108">
        <v>11</v>
      </c>
      <c r="P40" s="109" t="s">
        <v>50</v>
      </c>
      <c r="Q40" s="110">
        <v>34</v>
      </c>
      <c r="R40" s="111">
        <v>10</v>
      </c>
      <c r="S40" s="111">
        <v>11</v>
      </c>
      <c r="T40" s="112">
        <v>13</v>
      </c>
      <c r="U40" s="113">
        <v>41</v>
      </c>
      <c r="V40" s="114" t="s">
        <v>5</v>
      </c>
      <c r="W40" s="115">
        <v>47</v>
      </c>
      <c r="X40" s="116">
        <v>-6</v>
      </c>
      <c r="Y40" s="117">
        <v>41</v>
      </c>
      <c r="AA40" s="87">
        <v>33</v>
      </c>
      <c r="AB40" s="95" t="str">
        <f t="shared" si="9"/>
        <v>VfL Wolfsburg</v>
      </c>
      <c r="AC40" s="56"/>
      <c r="AD40" s="60">
        <f t="shared" si="10"/>
        <v>544</v>
      </c>
      <c r="AE40" s="61">
        <f t="shared" si="11"/>
        <v>198</v>
      </c>
      <c r="AF40" s="61">
        <f t="shared" si="12"/>
        <v>146</v>
      </c>
      <c r="AG40" s="61">
        <f t="shared" si="13"/>
        <v>200</v>
      </c>
      <c r="AH40" s="61">
        <f t="shared" si="14"/>
        <v>780</v>
      </c>
      <c r="AI40" s="61"/>
      <c r="AJ40" s="61">
        <f t="shared" si="15"/>
        <v>787</v>
      </c>
      <c r="AK40" s="61">
        <f t="shared" si="16"/>
        <v>-7</v>
      </c>
      <c r="AL40" s="62">
        <f t="shared" si="17"/>
        <v>740</v>
      </c>
      <c r="AN40" s="45"/>
      <c r="AO40" s="39">
        <f t="shared" ref="AO40:AO71" si="30">IF($AL40="",990000+ROW(),RANK($AL40,$AL$8:$AL$106))</f>
        <v>5</v>
      </c>
      <c r="AP40" s="45"/>
      <c r="AQ40" s="39">
        <f t="shared" ref="AQ40:AQ71" si="31">COUNTIFS($AK$8:$AK$106,"&gt;"&amp;$AK40,$AO$8:$AO$106,"="&amp;$AO40)</f>
        <v>0</v>
      </c>
      <c r="AR40" s="39">
        <f t="shared" si="23"/>
        <v>5</v>
      </c>
      <c r="AS40" s="45"/>
      <c r="AT40" s="39">
        <f t="shared" ref="AT40:AT71" si="32">COUNTIFS($AE$8:$AE$106,"&gt;"&amp;$AE40,$AR$8:$AR$106,"="&amp;$AR40)</f>
        <v>0</v>
      </c>
      <c r="AU40" s="39">
        <f t="shared" si="24"/>
        <v>5</v>
      </c>
      <c r="AV40" s="45"/>
      <c r="AW40" s="39">
        <f t="shared" si="25"/>
        <v>5.04</v>
      </c>
      <c r="AX40" s="39">
        <f t="shared" ref="AX40:AX71" si="33">RANK(AW40,$AW$8:$AW$106,1)</f>
        <v>5</v>
      </c>
      <c r="AY40" s="45"/>
      <c r="BA40" s="39">
        <f t="shared" ref="BA40:BA71" si="34">IF($AB40="","",MATCH($B40,$AX$8:$AX$106,0))</f>
        <v>22</v>
      </c>
      <c r="BC40" s="39">
        <f t="shared" si="26"/>
        <v>240.00399999999999</v>
      </c>
      <c r="BD40" s="39">
        <f t="shared" si="27"/>
        <v>45.008000000000003</v>
      </c>
      <c r="BE40" s="59" t="str">
        <f t="shared" si="28"/>
        <v>1. FSV Mainz 05</v>
      </c>
      <c r="BF40" s="39">
        <f t="shared" si="29"/>
        <v>0</v>
      </c>
      <c r="BG40" s="39" t="str">
        <f>IF(BF40&lt;&gt;1,"",SUM(BF$8:BF40))</f>
        <v/>
      </c>
    </row>
    <row r="41" spans="2:59" ht="15.75" x14ac:dyDescent="0.2">
      <c r="B41" s="87">
        <v>34</v>
      </c>
      <c r="C41" s="89" t="str">
        <f t="shared" si="0"/>
        <v/>
      </c>
      <c r="D41" s="9" t="str">
        <f t="shared" si="1"/>
        <v/>
      </c>
      <c r="E41" s="3" t="str">
        <f t="shared" si="2"/>
        <v/>
      </c>
      <c r="F41" s="3" t="str">
        <f t="shared" si="3"/>
        <v/>
      </c>
      <c r="G41" s="4" t="str">
        <f t="shared" si="4"/>
        <v/>
      </c>
      <c r="H41" s="5" t="str">
        <f t="shared" si="5"/>
        <v/>
      </c>
      <c r="I41" s="6"/>
      <c r="J41" s="7" t="str">
        <f t="shared" si="6"/>
        <v/>
      </c>
      <c r="K41" s="14" t="str">
        <f t="shared" si="7"/>
        <v/>
      </c>
      <c r="L41" s="8" t="str">
        <f t="shared" si="8"/>
        <v/>
      </c>
      <c r="N41" s="131"/>
      <c r="O41" s="108">
        <v>12</v>
      </c>
      <c r="P41" s="109" t="s">
        <v>40</v>
      </c>
      <c r="Q41" s="110">
        <v>34</v>
      </c>
      <c r="R41" s="111">
        <v>10</v>
      </c>
      <c r="S41" s="111">
        <v>10</v>
      </c>
      <c r="T41" s="112">
        <v>14</v>
      </c>
      <c r="U41" s="113">
        <v>45</v>
      </c>
      <c r="V41" s="114" t="s">
        <v>5</v>
      </c>
      <c r="W41" s="115">
        <v>61</v>
      </c>
      <c r="X41" s="116">
        <v>-16</v>
      </c>
      <c r="Y41" s="117">
        <v>40</v>
      </c>
      <c r="AA41" s="87">
        <v>34</v>
      </c>
      <c r="AB41" s="95" t="str">
        <f t="shared" si="9"/>
        <v/>
      </c>
      <c r="AC41" s="56"/>
      <c r="AD41" s="60" t="str">
        <f t="shared" si="10"/>
        <v/>
      </c>
      <c r="AE41" s="61" t="str">
        <f t="shared" si="11"/>
        <v/>
      </c>
      <c r="AF41" s="61" t="str">
        <f t="shared" si="12"/>
        <v/>
      </c>
      <c r="AG41" s="61" t="str">
        <f t="shared" si="13"/>
        <v/>
      </c>
      <c r="AH41" s="61" t="str">
        <f t="shared" si="14"/>
        <v/>
      </c>
      <c r="AI41" s="61"/>
      <c r="AJ41" s="61" t="str">
        <f t="shared" si="15"/>
        <v/>
      </c>
      <c r="AK41" s="61" t="str">
        <f t="shared" si="16"/>
        <v/>
      </c>
      <c r="AL41" s="62" t="str">
        <f t="shared" si="17"/>
        <v/>
      </c>
      <c r="AN41" s="45"/>
      <c r="AO41" s="39">
        <f t="shared" si="30"/>
        <v>990041</v>
      </c>
      <c r="AP41" s="45"/>
      <c r="AQ41" s="39">
        <f t="shared" si="31"/>
        <v>0</v>
      </c>
      <c r="AR41" s="39">
        <f t="shared" si="23"/>
        <v>990041</v>
      </c>
      <c r="AS41" s="45"/>
      <c r="AT41" s="39">
        <f t="shared" si="32"/>
        <v>0</v>
      </c>
      <c r="AU41" s="39">
        <f t="shared" si="24"/>
        <v>990041</v>
      </c>
      <c r="AV41" s="45"/>
      <c r="AW41" s="39">
        <f t="shared" si="25"/>
        <v>990041.04099999997</v>
      </c>
      <c r="AX41" s="39">
        <f t="shared" si="33"/>
        <v>34</v>
      </c>
      <c r="AY41" s="45"/>
      <c r="BA41" s="39" t="str">
        <f t="shared" si="34"/>
        <v/>
      </c>
      <c r="BC41" s="39">
        <f t="shared" si="26"/>
        <v>216.00409999999999</v>
      </c>
      <c r="BD41" s="39">
        <f t="shared" si="27"/>
        <v>45.010599999999997</v>
      </c>
      <c r="BE41" s="59" t="str">
        <f t="shared" si="28"/>
        <v>1. FSV Mainz 05</v>
      </c>
      <c r="BF41" s="39">
        <f t="shared" si="29"/>
        <v>0</v>
      </c>
      <c r="BG41" s="39" t="str">
        <f>IF(BF41&lt;&gt;1,"",SUM(BF$8:BF41))</f>
        <v/>
      </c>
    </row>
    <row r="42" spans="2:59" ht="15.75" x14ac:dyDescent="0.2">
      <c r="B42" s="87">
        <v>35</v>
      </c>
      <c r="C42" s="89" t="str">
        <f t="shared" si="0"/>
        <v/>
      </c>
      <c r="D42" s="9" t="str">
        <f t="shared" si="1"/>
        <v/>
      </c>
      <c r="E42" s="3" t="str">
        <f t="shared" si="2"/>
        <v/>
      </c>
      <c r="F42" s="3" t="str">
        <f t="shared" si="3"/>
        <v/>
      </c>
      <c r="G42" s="4" t="str">
        <f t="shared" si="4"/>
        <v/>
      </c>
      <c r="H42" s="5" t="str">
        <f t="shared" si="5"/>
        <v/>
      </c>
      <c r="I42" s="6"/>
      <c r="J42" s="7" t="str">
        <f t="shared" si="6"/>
        <v/>
      </c>
      <c r="K42" s="14" t="str">
        <f t="shared" si="7"/>
        <v/>
      </c>
      <c r="L42" s="8" t="str">
        <f t="shared" si="8"/>
        <v/>
      </c>
      <c r="N42" s="131"/>
      <c r="O42" s="108">
        <v>13</v>
      </c>
      <c r="P42" s="109" t="s">
        <v>44</v>
      </c>
      <c r="Q42" s="110">
        <v>34</v>
      </c>
      <c r="R42" s="111">
        <v>9</v>
      </c>
      <c r="S42" s="111">
        <v>12</v>
      </c>
      <c r="T42" s="112">
        <v>13</v>
      </c>
      <c r="U42" s="113">
        <v>47</v>
      </c>
      <c r="V42" s="114" t="s">
        <v>5</v>
      </c>
      <c r="W42" s="115">
        <v>51</v>
      </c>
      <c r="X42" s="116">
        <v>-4</v>
      </c>
      <c r="Y42" s="117">
        <v>39</v>
      </c>
      <c r="AA42" s="87">
        <v>35</v>
      </c>
      <c r="AB42" s="95" t="str">
        <f t="shared" si="9"/>
        <v/>
      </c>
      <c r="AC42" s="56"/>
      <c r="AD42" s="60" t="str">
        <f t="shared" si="10"/>
        <v/>
      </c>
      <c r="AE42" s="61" t="str">
        <f t="shared" si="11"/>
        <v/>
      </c>
      <c r="AF42" s="61" t="str">
        <f t="shared" si="12"/>
        <v/>
      </c>
      <c r="AG42" s="61" t="str">
        <f t="shared" si="13"/>
        <v/>
      </c>
      <c r="AH42" s="61" t="str">
        <f t="shared" si="14"/>
        <v/>
      </c>
      <c r="AI42" s="61"/>
      <c r="AJ42" s="61" t="str">
        <f t="shared" si="15"/>
        <v/>
      </c>
      <c r="AK42" s="61" t="str">
        <f t="shared" si="16"/>
        <v/>
      </c>
      <c r="AL42" s="62" t="str">
        <f t="shared" si="17"/>
        <v/>
      </c>
      <c r="AN42" s="45"/>
      <c r="AO42" s="39">
        <f t="shared" si="30"/>
        <v>990042</v>
      </c>
      <c r="AP42" s="45"/>
      <c r="AQ42" s="39">
        <f t="shared" si="31"/>
        <v>0</v>
      </c>
      <c r="AR42" s="39">
        <f t="shared" si="23"/>
        <v>990042</v>
      </c>
      <c r="AS42" s="45"/>
      <c r="AT42" s="39">
        <f t="shared" si="32"/>
        <v>0</v>
      </c>
      <c r="AU42" s="39">
        <f t="shared" si="24"/>
        <v>990042</v>
      </c>
      <c r="AV42" s="45"/>
      <c r="AW42" s="39">
        <f t="shared" si="25"/>
        <v>990042.04200000002</v>
      </c>
      <c r="AX42" s="39">
        <f t="shared" si="33"/>
        <v>35</v>
      </c>
      <c r="AY42" s="45"/>
      <c r="BA42" s="39" t="str">
        <f t="shared" si="34"/>
        <v/>
      </c>
      <c r="BC42" s="39">
        <f t="shared" si="26"/>
        <v>45.004199999999997</v>
      </c>
      <c r="BD42" s="39">
        <f t="shared" si="27"/>
        <v>45.012300000000003</v>
      </c>
      <c r="BE42" s="59" t="str">
        <f t="shared" si="28"/>
        <v>1. FSV Mainz 05</v>
      </c>
      <c r="BF42" s="39">
        <f t="shared" si="29"/>
        <v>0</v>
      </c>
      <c r="BG42" s="39" t="str">
        <f>IF(BF42&lt;&gt;1,"",SUM(BF$8:BF42))</f>
        <v/>
      </c>
    </row>
    <row r="43" spans="2:59" ht="15.75" x14ac:dyDescent="0.2">
      <c r="B43" s="87">
        <v>36</v>
      </c>
      <c r="C43" s="89" t="str">
        <f t="shared" si="0"/>
        <v/>
      </c>
      <c r="D43" s="9" t="str">
        <f t="shared" si="1"/>
        <v/>
      </c>
      <c r="E43" s="3" t="str">
        <f t="shared" si="2"/>
        <v/>
      </c>
      <c r="F43" s="3" t="str">
        <f t="shared" si="3"/>
        <v/>
      </c>
      <c r="G43" s="4" t="str">
        <f t="shared" si="4"/>
        <v/>
      </c>
      <c r="H43" s="5" t="str">
        <f t="shared" si="5"/>
        <v/>
      </c>
      <c r="I43" s="6"/>
      <c r="J43" s="7" t="str">
        <f t="shared" si="6"/>
        <v/>
      </c>
      <c r="K43" s="14" t="str">
        <f t="shared" si="7"/>
        <v/>
      </c>
      <c r="L43" s="8" t="str">
        <f t="shared" si="8"/>
        <v/>
      </c>
      <c r="N43" s="131"/>
      <c r="O43" s="108">
        <v>14</v>
      </c>
      <c r="P43" s="109" t="s">
        <v>51</v>
      </c>
      <c r="Q43" s="110">
        <v>34</v>
      </c>
      <c r="R43" s="111">
        <v>8</v>
      </c>
      <c r="S43" s="111">
        <v>14</v>
      </c>
      <c r="T43" s="112">
        <v>12</v>
      </c>
      <c r="U43" s="113">
        <v>36</v>
      </c>
      <c r="V43" s="114" t="s">
        <v>5</v>
      </c>
      <c r="W43" s="115">
        <v>49</v>
      </c>
      <c r="X43" s="116">
        <v>-13</v>
      </c>
      <c r="Y43" s="117">
        <v>38</v>
      </c>
      <c r="AA43" s="87">
        <v>36</v>
      </c>
      <c r="AB43" s="95" t="str">
        <f t="shared" si="9"/>
        <v/>
      </c>
      <c r="AC43" s="56"/>
      <c r="AD43" s="60" t="str">
        <f t="shared" si="10"/>
        <v/>
      </c>
      <c r="AE43" s="61" t="str">
        <f t="shared" si="11"/>
        <v/>
      </c>
      <c r="AF43" s="61" t="str">
        <f t="shared" si="12"/>
        <v/>
      </c>
      <c r="AG43" s="61" t="str">
        <f t="shared" si="13"/>
        <v/>
      </c>
      <c r="AH43" s="61" t="str">
        <f t="shared" si="14"/>
        <v/>
      </c>
      <c r="AI43" s="61"/>
      <c r="AJ43" s="61" t="str">
        <f t="shared" si="15"/>
        <v/>
      </c>
      <c r="AK43" s="61" t="str">
        <f t="shared" si="16"/>
        <v/>
      </c>
      <c r="AL43" s="62" t="str">
        <f t="shared" si="17"/>
        <v/>
      </c>
      <c r="AN43" s="45"/>
      <c r="AO43" s="39">
        <f t="shared" si="30"/>
        <v>990043</v>
      </c>
      <c r="AP43" s="45"/>
      <c r="AQ43" s="39">
        <f t="shared" si="31"/>
        <v>0</v>
      </c>
      <c r="AR43" s="39">
        <f t="shared" si="23"/>
        <v>990043</v>
      </c>
      <c r="AS43" s="45"/>
      <c r="AT43" s="39">
        <f t="shared" si="32"/>
        <v>0</v>
      </c>
      <c r="AU43" s="39">
        <f t="shared" si="24"/>
        <v>990043</v>
      </c>
      <c r="AV43" s="45"/>
      <c r="AW43" s="39">
        <f t="shared" si="25"/>
        <v>990043.04299999995</v>
      </c>
      <c r="AX43" s="39">
        <f t="shared" si="33"/>
        <v>36</v>
      </c>
      <c r="AY43" s="45"/>
      <c r="BA43" s="39" t="str">
        <f t="shared" si="34"/>
        <v/>
      </c>
      <c r="BC43" s="39">
        <f t="shared" si="26"/>
        <v>126.0043</v>
      </c>
      <c r="BD43" s="39">
        <f t="shared" si="27"/>
        <v>45.0154</v>
      </c>
      <c r="BE43" s="59" t="str">
        <f t="shared" si="28"/>
        <v>1. FSV Mainz 05</v>
      </c>
      <c r="BF43" s="39">
        <f t="shared" si="29"/>
        <v>0</v>
      </c>
      <c r="BG43" s="39" t="str">
        <f>IF(BF43&lt;&gt;1,"",SUM(BF$8:BF43))</f>
        <v/>
      </c>
    </row>
    <row r="44" spans="2:59" ht="15.75" x14ac:dyDescent="0.2">
      <c r="B44" s="87">
        <v>37</v>
      </c>
      <c r="C44" s="89" t="str">
        <f t="shared" si="0"/>
        <v/>
      </c>
      <c r="D44" s="9" t="str">
        <f t="shared" si="1"/>
        <v/>
      </c>
      <c r="E44" s="3" t="str">
        <f t="shared" si="2"/>
        <v/>
      </c>
      <c r="F44" s="3" t="str">
        <f t="shared" si="3"/>
        <v/>
      </c>
      <c r="G44" s="4" t="str">
        <f t="shared" si="4"/>
        <v/>
      </c>
      <c r="H44" s="5" t="str">
        <f t="shared" si="5"/>
        <v/>
      </c>
      <c r="I44" s="6"/>
      <c r="J44" s="7" t="str">
        <f t="shared" si="6"/>
        <v/>
      </c>
      <c r="K44" s="14" t="str">
        <f t="shared" si="7"/>
        <v/>
      </c>
      <c r="L44" s="8" t="str">
        <f t="shared" si="8"/>
        <v/>
      </c>
      <c r="N44" s="131"/>
      <c r="O44" s="108">
        <v>15</v>
      </c>
      <c r="P44" s="109" t="s">
        <v>42</v>
      </c>
      <c r="Q44" s="110">
        <v>34</v>
      </c>
      <c r="R44" s="111">
        <v>8</v>
      </c>
      <c r="S44" s="111">
        <v>12</v>
      </c>
      <c r="T44" s="112">
        <v>14</v>
      </c>
      <c r="U44" s="113">
        <v>35</v>
      </c>
      <c r="V44" s="114" t="s">
        <v>5</v>
      </c>
      <c r="W44" s="115">
        <v>57</v>
      </c>
      <c r="X44" s="116">
        <v>-22</v>
      </c>
      <c r="Y44" s="117">
        <v>36</v>
      </c>
      <c r="AA44" s="87">
        <v>37</v>
      </c>
      <c r="AB44" s="95" t="str">
        <f t="shared" si="9"/>
        <v/>
      </c>
      <c r="AC44" s="56"/>
      <c r="AD44" s="60" t="str">
        <f t="shared" si="10"/>
        <v/>
      </c>
      <c r="AE44" s="61" t="str">
        <f t="shared" si="11"/>
        <v/>
      </c>
      <c r="AF44" s="61" t="str">
        <f t="shared" si="12"/>
        <v/>
      </c>
      <c r="AG44" s="61" t="str">
        <f t="shared" si="13"/>
        <v/>
      </c>
      <c r="AH44" s="61" t="str">
        <f t="shared" si="14"/>
        <v/>
      </c>
      <c r="AI44" s="61"/>
      <c r="AJ44" s="61" t="str">
        <f t="shared" si="15"/>
        <v/>
      </c>
      <c r="AK44" s="61" t="str">
        <f t="shared" si="16"/>
        <v/>
      </c>
      <c r="AL44" s="62" t="str">
        <f t="shared" si="17"/>
        <v/>
      </c>
      <c r="AN44" s="45"/>
      <c r="AO44" s="39">
        <f t="shared" si="30"/>
        <v>990044</v>
      </c>
      <c r="AP44" s="45"/>
      <c r="AQ44" s="39">
        <f t="shared" si="31"/>
        <v>0</v>
      </c>
      <c r="AR44" s="39">
        <f t="shared" si="23"/>
        <v>990044</v>
      </c>
      <c r="AS44" s="45"/>
      <c r="AT44" s="39">
        <f t="shared" si="32"/>
        <v>0</v>
      </c>
      <c r="AU44" s="39">
        <f t="shared" si="24"/>
        <v>990044</v>
      </c>
      <c r="AV44" s="45"/>
      <c r="AW44" s="39">
        <f t="shared" si="25"/>
        <v>990044.04399999999</v>
      </c>
      <c r="AX44" s="39">
        <f t="shared" si="33"/>
        <v>37</v>
      </c>
      <c r="AY44" s="45"/>
      <c r="BA44" s="39" t="str">
        <f t="shared" si="34"/>
        <v/>
      </c>
      <c r="BC44" s="39">
        <f t="shared" si="26"/>
        <v>171.0044</v>
      </c>
      <c r="BD44" s="39">
        <f t="shared" si="27"/>
        <v>45.017499999999998</v>
      </c>
      <c r="BE44" s="59" t="str">
        <f t="shared" si="28"/>
        <v>1. FSV Mainz 05</v>
      </c>
      <c r="BF44" s="39">
        <f t="shared" si="29"/>
        <v>0</v>
      </c>
      <c r="BG44" s="39" t="str">
        <f>IF(BF44&lt;&gt;1,"",SUM(BF$8:BF44))</f>
        <v/>
      </c>
    </row>
    <row r="45" spans="2:59" ht="15.75" x14ac:dyDescent="0.2">
      <c r="B45" s="87">
        <v>38</v>
      </c>
      <c r="C45" s="89" t="str">
        <f t="shared" ref="C45:C106" si="35">IFERROR(INDEX($AB$8:$AB$106,$BA45),"")</f>
        <v/>
      </c>
      <c r="D45" s="9" t="str">
        <f t="shared" ref="D45:D106" si="36">IFERROR(INDEX($AD$8:$AD$106,$BA45),"")</f>
        <v/>
      </c>
      <c r="E45" s="3" t="str">
        <f t="shared" ref="E45:E106" si="37">IFERROR(INDEX($AE$8:$AE$106,$BA45),"")</f>
        <v/>
      </c>
      <c r="F45" s="3" t="str">
        <f t="shared" ref="F45:F106" si="38">IFERROR(INDEX($AF$8:$AF$106,$BA45),"")</f>
        <v/>
      </c>
      <c r="G45" s="4" t="str">
        <f t="shared" ref="G45:G106" si="39">IFERROR(INDEX($AG$8:$AG$106,$BA45),"")</f>
        <v/>
      </c>
      <c r="H45" s="5" t="str">
        <f t="shared" ref="H45:H106" si="40">IFERROR(INDEX($AH$8:$AH$106,$BA45),"")</f>
        <v/>
      </c>
      <c r="I45" s="6"/>
      <c r="J45" s="7" t="str">
        <f t="shared" ref="J45:J106" si="41">IFERROR(INDEX($AJ$8:$AJ$106,$BA45),"")</f>
        <v/>
      </c>
      <c r="K45" s="14" t="str">
        <f t="shared" ref="K45:K106" si="42">IFERROR(INDEX($AK$8:$AK$106,$BA45),"")</f>
        <v/>
      </c>
      <c r="L45" s="8" t="str">
        <f t="shared" ref="L45:L106" si="43">IFERROR(INDEX($AL$8:$AL$106,$BA45),"")</f>
        <v/>
      </c>
      <c r="N45" s="131"/>
      <c r="O45" s="108">
        <v>16</v>
      </c>
      <c r="P45" s="109" t="s">
        <v>52</v>
      </c>
      <c r="Q45" s="110">
        <v>34</v>
      </c>
      <c r="R45" s="111">
        <v>7</v>
      </c>
      <c r="S45" s="111">
        <v>10</v>
      </c>
      <c r="T45" s="112">
        <v>17</v>
      </c>
      <c r="U45" s="113">
        <v>38</v>
      </c>
      <c r="V45" s="114" t="s">
        <v>5</v>
      </c>
      <c r="W45" s="115">
        <v>64</v>
      </c>
      <c r="X45" s="116">
        <v>-26</v>
      </c>
      <c r="Y45" s="117">
        <v>31</v>
      </c>
      <c r="AA45" s="87">
        <v>38</v>
      </c>
      <c r="AB45" s="95" t="str">
        <f t="shared" si="9"/>
        <v/>
      </c>
      <c r="AC45" s="56"/>
      <c r="AD45" s="60" t="str">
        <f t="shared" si="10"/>
        <v/>
      </c>
      <c r="AE45" s="61" t="str">
        <f t="shared" si="11"/>
        <v/>
      </c>
      <c r="AF45" s="61" t="str">
        <f t="shared" si="12"/>
        <v/>
      </c>
      <c r="AG45" s="61" t="str">
        <f t="shared" si="13"/>
        <v/>
      </c>
      <c r="AH45" s="61" t="str">
        <f t="shared" si="14"/>
        <v/>
      </c>
      <c r="AI45" s="61"/>
      <c r="AJ45" s="61" t="str">
        <f t="shared" si="15"/>
        <v/>
      </c>
      <c r="AK45" s="61" t="str">
        <f t="shared" si="16"/>
        <v/>
      </c>
      <c r="AL45" s="62" t="str">
        <f t="shared" si="17"/>
        <v/>
      </c>
      <c r="AN45" s="45"/>
      <c r="AO45" s="39">
        <f t="shared" si="30"/>
        <v>990045</v>
      </c>
      <c r="AP45" s="45"/>
      <c r="AQ45" s="39">
        <f t="shared" si="31"/>
        <v>0</v>
      </c>
      <c r="AR45" s="39">
        <f t="shared" ref="AR45:AR106" si="44">AO45+AQ45</f>
        <v>990045</v>
      </c>
      <c r="AS45" s="45"/>
      <c r="AT45" s="39">
        <f t="shared" si="32"/>
        <v>0</v>
      </c>
      <c r="AU45" s="39">
        <f t="shared" ref="AU45:AU106" si="45">AR45+AT45</f>
        <v>990045</v>
      </c>
      <c r="AV45" s="45"/>
      <c r="AW45" s="39">
        <f t="shared" ref="AW45:AW106" si="46">AU45+ROW()/1000</f>
        <v>990045.04500000004</v>
      </c>
      <c r="AX45" s="39">
        <f t="shared" si="33"/>
        <v>38</v>
      </c>
      <c r="AY45" s="45"/>
      <c r="BA45" s="39" t="str">
        <f t="shared" si="34"/>
        <v/>
      </c>
      <c r="BC45" s="39">
        <f t="shared" si="26"/>
        <v>190.00450000000001</v>
      </c>
      <c r="BD45" s="39">
        <f t="shared" si="27"/>
        <v>45.019500000000001</v>
      </c>
      <c r="BE45" s="59" t="str">
        <f t="shared" si="28"/>
        <v>1. FSV Mainz 05</v>
      </c>
      <c r="BF45" s="39">
        <f t="shared" si="29"/>
        <v>0</v>
      </c>
      <c r="BG45" s="39" t="str">
        <f>IF(BF45&lt;&gt;1,"",SUM(BF$8:BF45))</f>
        <v/>
      </c>
    </row>
    <row r="46" spans="2:59" ht="15.75" x14ac:dyDescent="0.2">
      <c r="B46" s="87">
        <v>39</v>
      </c>
      <c r="C46" s="89" t="str">
        <f t="shared" si="35"/>
        <v/>
      </c>
      <c r="D46" s="9" t="str">
        <f t="shared" si="36"/>
        <v/>
      </c>
      <c r="E46" s="3" t="str">
        <f t="shared" si="37"/>
        <v/>
      </c>
      <c r="F46" s="3" t="str">
        <f t="shared" si="38"/>
        <v/>
      </c>
      <c r="G46" s="4" t="str">
        <f t="shared" si="39"/>
        <v/>
      </c>
      <c r="H46" s="5" t="str">
        <f t="shared" si="40"/>
        <v/>
      </c>
      <c r="I46" s="6"/>
      <c r="J46" s="7" t="str">
        <f t="shared" si="41"/>
        <v/>
      </c>
      <c r="K46" s="14" t="str">
        <f t="shared" si="42"/>
        <v/>
      </c>
      <c r="L46" s="8" t="str">
        <f t="shared" si="43"/>
        <v/>
      </c>
      <c r="N46" s="131"/>
      <c r="O46" s="108">
        <v>17</v>
      </c>
      <c r="P46" s="109" t="s">
        <v>39</v>
      </c>
      <c r="Q46" s="110">
        <v>34</v>
      </c>
      <c r="R46" s="111">
        <v>8</v>
      </c>
      <c r="S46" s="111">
        <v>6</v>
      </c>
      <c r="T46" s="112">
        <v>20</v>
      </c>
      <c r="U46" s="113">
        <v>39</v>
      </c>
      <c r="V46" s="114" t="s">
        <v>5</v>
      </c>
      <c r="W46" s="115">
        <v>75</v>
      </c>
      <c r="X46" s="116">
        <v>-36</v>
      </c>
      <c r="Y46" s="117">
        <v>30</v>
      </c>
      <c r="AA46" s="87">
        <v>39</v>
      </c>
      <c r="AB46" s="95" t="str">
        <f t="shared" si="9"/>
        <v/>
      </c>
      <c r="AC46" s="56"/>
      <c r="AD46" s="60" t="str">
        <f t="shared" si="10"/>
        <v/>
      </c>
      <c r="AE46" s="61" t="str">
        <f t="shared" si="11"/>
        <v/>
      </c>
      <c r="AF46" s="61" t="str">
        <f t="shared" si="12"/>
        <v/>
      </c>
      <c r="AG46" s="61" t="str">
        <f t="shared" si="13"/>
        <v/>
      </c>
      <c r="AH46" s="61" t="str">
        <f t="shared" si="14"/>
        <v/>
      </c>
      <c r="AI46" s="61"/>
      <c r="AJ46" s="61" t="str">
        <f t="shared" si="15"/>
        <v/>
      </c>
      <c r="AK46" s="61" t="str">
        <f t="shared" si="16"/>
        <v/>
      </c>
      <c r="AL46" s="62" t="str">
        <f t="shared" si="17"/>
        <v/>
      </c>
      <c r="AN46" s="45"/>
      <c r="AO46" s="39">
        <f t="shared" si="30"/>
        <v>990046</v>
      </c>
      <c r="AP46" s="45"/>
      <c r="AQ46" s="39">
        <f t="shared" si="31"/>
        <v>0</v>
      </c>
      <c r="AR46" s="39">
        <f t="shared" si="44"/>
        <v>990046</v>
      </c>
      <c r="AS46" s="45"/>
      <c r="AT46" s="39">
        <f t="shared" si="32"/>
        <v>0</v>
      </c>
      <c r="AU46" s="39">
        <f t="shared" si="45"/>
        <v>990046</v>
      </c>
      <c r="AV46" s="45"/>
      <c r="AW46" s="39">
        <f t="shared" si="46"/>
        <v>990046.04599999997</v>
      </c>
      <c r="AX46" s="39">
        <f t="shared" si="33"/>
        <v>39</v>
      </c>
      <c r="AY46" s="45"/>
      <c r="BA46" s="39" t="str">
        <f t="shared" si="34"/>
        <v/>
      </c>
      <c r="BC46" s="39">
        <f t="shared" si="26"/>
        <v>17.0046</v>
      </c>
      <c r="BD46" s="39">
        <f t="shared" si="27"/>
        <v>45.021799999999999</v>
      </c>
      <c r="BE46" s="59" t="str">
        <f t="shared" si="28"/>
        <v>1. FSV Mainz 05</v>
      </c>
      <c r="BF46" s="39">
        <f t="shared" si="29"/>
        <v>0</v>
      </c>
      <c r="BG46" s="39" t="str">
        <f>IF(BF46&lt;&gt;1,"",SUM(BF$8:BF46))</f>
        <v/>
      </c>
    </row>
    <row r="47" spans="2:59" ht="15.75" x14ac:dyDescent="0.2">
      <c r="B47" s="87">
        <v>40</v>
      </c>
      <c r="C47" s="89" t="str">
        <f t="shared" si="35"/>
        <v/>
      </c>
      <c r="D47" s="9" t="str">
        <f t="shared" si="36"/>
        <v/>
      </c>
      <c r="E47" s="3" t="str">
        <f t="shared" si="37"/>
        <v/>
      </c>
      <c r="F47" s="3" t="str">
        <f t="shared" si="38"/>
        <v/>
      </c>
      <c r="G47" s="4" t="str">
        <f t="shared" si="39"/>
        <v/>
      </c>
      <c r="H47" s="5" t="str">
        <f t="shared" si="40"/>
        <v/>
      </c>
      <c r="I47" s="6"/>
      <c r="J47" s="7" t="str">
        <f t="shared" si="41"/>
        <v/>
      </c>
      <c r="K47" s="14" t="str">
        <f t="shared" si="42"/>
        <v/>
      </c>
      <c r="L47" s="8" t="str">
        <f t="shared" si="43"/>
        <v/>
      </c>
      <c r="N47" s="131"/>
      <c r="O47" s="108">
        <v>18</v>
      </c>
      <c r="P47" s="109" t="s">
        <v>37</v>
      </c>
      <c r="Q47" s="110">
        <v>34</v>
      </c>
      <c r="R47" s="111">
        <v>4</v>
      </c>
      <c r="S47" s="111">
        <v>11</v>
      </c>
      <c r="T47" s="112">
        <v>19</v>
      </c>
      <c r="U47" s="113">
        <v>24</v>
      </c>
      <c r="V47" s="114" t="s">
        <v>5</v>
      </c>
      <c r="W47" s="115">
        <v>54</v>
      </c>
      <c r="X47" s="116">
        <v>-30</v>
      </c>
      <c r="Y47" s="117">
        <v>23</v>
      </c>
      <c r="AA47" s="87">
        <v>40</v>
      </c>
      <c r="AB47" s="95" t="str">
        <f t="shared" si="9"/>
        <v/>
      </c>
      <c r="AC47" s="56"/>
      <c r="AD47" s="60" t="str">
        <f t="shared" si="10"/>
        <v/>
      </c>
      <c r="AE47" s="61" t="str">
        <f t="shared" si="11"/>
        <v/>
      </c>
      <c r="AF47" s="61" t="str">
        <f t="shared" si="12"/>
        <v/>
      </c>
      <c r="AG47" s="61" t="str">
        <f t="shared" si="13"/>
        <v/>
      </c>
      <c r="AH47" s="61" t="str">
        <f t="shared" si="14"/>
        <v/>
      </c>
      <c r="AI47" s="61"/>
      <c r="AJ47" s="61" t="str">
        <f t="shared" si="15"/>
        <v/>
      </c>
      <c r="AK47" s="61" t="str">
        <f t="shared" si="16"/>
        <v/>
      </c>
      <c r="AL47" s="62" t="str">
        <f t="shared" si="17"/>
        <v/>
      </c>
      <c r="AN47" s="45"/>
      <c r="AO47" s="39">
        <f t="shared" si="30"/>
        <v>990047</v>
      </c>
      <c r="AP47" s="45"/>
      <c r="AQ47" s="39">
        <f t="shared" si="31"/>
        <v>0</v>
      </c>
      <c r="AR47" s="39">
        <f t="shared" si="44"/>
        <v>990047</v>
      </c>
      <c r="AS47" s="45"/>
      <c r="AT47" s="39">
        <f t="shared" si="32"/>
        <v>0</v>
      </c>
      <c r="AU47" s="39">
        <f t="shared" si="45"/>
        <v>990047</v>
      </c>
      <c r="AV47" s="45"/>
      <c r="AW47" s="39">
        <f t="shared" si="46"/>
        <v>990047.04700000002</v>
      </c>
      <c r="AX47" s="39">
        <f t="shared" si="33"/>
        <v>40</v>
      </c>
      <c r="AY47" s="45"/>
      <c r="BA47" s="39" t="str">
        <f t="shared" si="34"/>
        <v/>
      </c>
      <c r="BC47" s="39">
        <f t="shared" si="26"/>
        <v>5.0046999999999997</v>
      </c>
      <c r="BD47" s="39">
        <f t="shared" si="27"/>
        <v>45.023899999999998</v>
      </c>
      <c r="BE47" s="59" t="str">
        <f t="shared" si="28"/>
        <v>1. FSV Mainz 05</v>
      </c>
      <c r="BF47" s="39">
        <f t="shared" si="29"/>
        <v>0</v>
      </c>
      <c r="BG47" s="39" t="str">
        <f>IF(BF47&lt;&gt;1,"",SUM(BF$8:BF47))</f>
        <v/>
      </c>
    </row>
    <row r="48" spans="2:59" ht="15.75" x14ac:dyDescent="0.2">
      <c r="B48" s="87">
        <v>41</v>
      </c>
      <c r="C48" s="89" t="str">
        <f t="shared" si="35"/>
        <v/>
      </c>
      <c r="D48" s="9" t="str">
        <f t="shared" si="36"/>
        <v/>
      </c>
      <c r="E48" s="3" t="str">
        <f t="shared" si="37"/>
        <v/>
      </c>
      <c r="F48" s="3" t="str">
        <f t="shared" si="38"/>
        <v/>
      </c>
      <c r="G48" s="4" t="str">
        <f t="shared" si="39"/>
        <v/>
      </c>
      <c r="H48" s="5" t="str">
        <f t="shared" si="40"/>
        <v/>
      </c>
      <c r="I48" s="6"/>
      <c r="J48" s="7" t="str">
        <f t="shared" si="41"/>
        <v/>
      </c>
      <c r="K48" s="14" t="str">
        <f t="shared" si="42"/>
        <v/>
      </c>
      <c r="L48" s="8" t="str">
        <f t="shared" si="43"/>
        <v/>
      </c>
      <c r="N48" s="131"/>
      <c r="O48" s="108">
        <v>19</v>
      </c>
      <c r="P48" s="109"/>
      <c r="Q48" s="110"/>
      <c r="R48" s="111"/>
      <c r="S48" s="111"/>
      <c r="T48" s="112"/>
      <c r="U48" s="113"/>
      <c r="V48" s="114"/>
      <c r="W48" s="115"/>
      <c r="X48" s="116"/>
      <c r="Y48" s="117"/>
      <c r="AA48" s="87">
        <v>41</v>
      </c>
      <c r="AB48" s="95" t="str">
        <f t="shared" si="9"/>
        <v/>
      </c>
      <c r="AC48" s="56"/>
      <c r="AD48" s="60" t="str">
        <f t="shared" si="10"/>
        <v/>
      </c>
      <c r="AE48" s="61" t="str">
        <f t="shared" si="11"/>
        <v/>
      </c>
      <c r="AF48" s="61" t="str">
        <f t="shared" si="12"/>
        <v/>
      </c>
      <c r="AG48" s="61" t="str">
        <f t="shared" si="13"/>
        <v/>
      </c>
      <c r="AH48" s="61" t="str">
        <f t="shared" si="14"/>
        <v/>
      </c>
      <c r="AI48" s="61"/>
      <c r="AJ48" s="61" t="str">
        <f t="shared" si="15"/>
        <v/>
      </c>
      <c r="AK48" s="61" t="str">
        <f t="shared" si="16"/>
        <v/>
      </c>
      <c r="AL48" s="62" t="str">
        <f t="shared" si="17"/>
        <v/>
      </c>
      <c r="AN48" s="45"/>
      <c r="AO48" s="39">
        <f t="shared" si="30"/>
        <v>990048</v>
      </c>
      <c r="AP48" s="45"/>
      <c r="AQ48" s="39">
        <f t="shared" si="31"/>
        <v>0</v>
      </c>
      <c r="AR48" s="39">
        <f t="shared" si="44"/>
        <v>990048</v>
      </c>
      <c r="AS48" s="45"/>
      <c r="AT48" s="39">
        <f t="shared" si="32"/>
        <v>0</v>
      </c>
      <c r="AU48" s="39">
        <f t="shared" si="45"/>
        <v>990048</v>
      </c>
      <c r="AV48" s="45"/>
      <c r="AW48" s="39">
        <f t="shared" si="46"/>
        <v>990048.04799999995</v>
      </c>
      <c r="AX48" s="39">
        <f t="shared" si="33"/>
        <v>41</v>
      </c>
      <c r="AY48" s="45"/>
      <c r="BA48" s="39" t="str">
        <f t="shared" si="34"/>
        <v/>
      </c>
      <c r="BC48" s="39">
        <f t="shared" si="26"/>
        <v>10000.004800000001</v>
      </c>
      <c r="BD48" s="39">
        <f t="shared" si="27"/>
        <v>45.025700000000001</v>
      </c>
      <c r="BE48" s="59" t="str">
        <f t="shared" si="28"/>
        <v>1. FSV Mainz 05</v>
      </c>
      <c r="BF48" s="39">
        <f t="shared" si="29"/>
        <v>0</v>
      </c>
      <c r="BG48" s="39" t="str">
        <f>IF(BF48&lt;&gt;1,"",SUM(BF$8:BF48))</f>
        <v/>
      </c>
    </row>
    <row r="49" spans="2:59" ht="16.5" thickBot="1" x14ac:dyDescent="0.25">
      <c r="B49" s="87">
        <v>42</v>
      </c>
      <c r="C49" s="89" t="str">
        <f t="shared" si="35"/>
        <v/>
      </c>
      <c r="D49" s="9" t="str">
        <f t="shared" si="36"/>
        <v/>
      </c>
      <c r="E49" s="3" t="str">
        <f t="shared" si="37"/>
        <v/>
      </c>
      <c r="F49" s="3" t="str">
        <f t="shared" si="38"/>
        <v/>
      </c>
      <c r="G49" s="4" t="str">
        <f t="shared" si="39"/>
        <v/>
      </c>
      <c r="H49" s="5" t="str">
        <f t="shared" si="40"/>
        <v/>
      </c>
      <c r="I49" s="6"/>
      <c r="J49" s="7" t="str">
        <f t="shared" si="41"/>
        <v/>
      </c>
      <c r="K49" s="14" t="str">
        <f t="shared" si="42"/>
        <v/>
      </c>
      <c r="L49" s="8" t="str">
        <f t="shared" si="43"/>
        <v/>
      </c>
      <c r="N49" s="131"/>
      <c r="O49" s="118">
        <v>20</v>
      </c>
      <c r="P49" s="119"/>
      <c r="Q49" s="120"/>
      <c r="R49" s="121"/>
      <c r="S49" s="121"/>
      <c r="T49" s="122"/>
      <c r="U49" s="123"/>
      <c r="V49" s="124"/>
      <c r="W49" s="125"/>
      <c r="X49" s="126"/>
      <c r="Y49" s="127"/>
      <c r="AA49" s="87">
        <v>42</v>
      </c>
      <c r="AB49" s="95" t="str">
        <f t="shared" si="9"/>
        <v/>
      </c>
      <c r="AC49" s="56"/>
      <c r="AD49" s="60" t="str">
        <f t="shared" si="10"/>
        <v/>
      </c>
      <c r="AE49" s="61" t="str">
        <f t="shared" si="11"/>
        <v/>
      </c>
      <c r="AF49" s="61" t="str">
        <f t="shared" si="12"/>
        <v/>
      </c>
      <c r="AG49" s="61" t="str">
        <f t="shared" si="13"/>
        <v/>
      </c>
      <c r="AH49" s="61" t="str">
        <f t="shared" si="14"/>
        <v/>
      </c>
      <c r="AI49" s="61"/>
      <c r="AJ49" s="61" t="str">
        <f t="shared" si="15"/>
        <v/>
      </c>
      <c r="AK49" s="61" t="str">
        <f t="shared" si="16"/>
        <v/>
      </c>
      <c r="AL49" s="62" t="str">
        <f t="shared" si="17"/>
        <v/>
      </c>
      <c r="AN49" s="45"/>
      <c r="AO49" s="39">
        <f t="shared" si="30"/>
        <v>990049</v>
      </c>
      <c r="AP49" s="45"/>
      <c r="AQ49" s="39">
        <f t="shared" si="31"/>
        <v>0</v>
      </c>
      <c r="AR49" s="39">
        <f t="shared" si="44"/>
        <v>990049</v>
      </c>
      <c r="AS49" s="45"/>
      <c r="AT49" s="39">
        <f t="shared" si="32"/>
        <v>0</v>
      </c>
      <c r="AU49" s="39">
        <f t="shared" si="45"/>
        <v>990049</v>
      </c>
      <c r="AV49" s="45"/>
      <c r="AW49" s="39">
        <f t="shared" si="46"/>
        <v>990049.049</v>
      </c>
      <c r="AX49" s="39">
        <f t="shared" si="33"/>
        <v>42</v>
      </c>
      <c r="AY49" s="45"/>
      <c r="BA49" s="39" t="str">
        <f t="shared" si="34"/>
        <v/>
      </c>
      <c r="BC49" s="39">
        <f t="shared" si="26"/>
        <v>10000.0049</v>
      </c>
      <c r="BD49" s="39">
        <f t="shared" si="27"/>
        <v>45.027999999999999</v>
      </c>
      <c r="BE49" s="59" t="str">
        <f t="shared" si="28"/>
        <v>1. FSV Mainz 05</v>
      </c>
      <c r="BF49" s="39">
        <f t="shared" si="29"/>
        <v>0</v>
      </c>
      <c r="BG49" s="39" t="str">
        <f>IF(BF49&lt;&gt;1,"",SUM(BF$8:BF49))</f>
        <v/>
      </c>
    </row>
    <row r="50" spans="2:59" ht="16.5" thickTop="1" x14ac:dyDescent="0.2">
      <c r="B50" s="87">
        <v>43</v>
      </c>
      <c r="C50" s="89" t="str">
        <f t="shared" si="35"/>
        <v/>
      </c>
      <c r="D50" s="9" t="str">
        <f t="shared" si="36"/>
        <v/>
      </c>
      <c r="E50" s="3" t="str">
        <f t="shared" si="37"/>
        <v/>
      </c>
      <c r="F50" s="3" t="str">
        <f t="shared" si="38"/>
        <v/>
      </c>
      <c r="G50" s="4" t="str">
        <f t="shared" si="39"/>
        <v/>
      </c>
      <c r="H50" s="5" t="str">
        <f t="shared" si="40"/>
        <v/>
      </c>
      <c r="I50" s="6"/>
      <c r="J50" s="7" t="str">
        <f t="shared" si="41"/>
        <v/>
      </c>
      <c r="K50" s="14" t="str">
        <f t="shared" si="42"/>
        <v/>
      </c>
      <c r="L50" s="8" t="str">
        <f t="shared" si="43"/>
        <v/>
      </c>
      <c r="N50" s="131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AA50" s="87">
        <v>43</v>
      </c>
      <c r="AB50" s="95" t="str">
        <f t="shared" si="9"/>
        <v/>
      </c>
      <c r="AC50" s="56"/>
      <c r="AD50" s="60" t="str">
        <f t="shared" si="10"/>
        <v/>
      </c>
      <c r="AE50" s="61" t="str">
        <f t="shared" si="11"/>
        <v/>
      </c>
      <c r="AF50" s="61" t="str">
        <f t="shared" si="12"/>
        <v/>
      </c>
      <c r="AG50" s="61" t="str">
        <f t="shared" si="13"/>
        <v/>
      </c>
      <c r="AH50" s="61" t="str">
        <f t="shared" si="14"/>
        <v/>
      </c>
      <c r="AI50" s="61"/>
      <c r="AJ50" s="61" t="str">
        <f t="shared" si="15"/>
        <v/>
      </c>
      <c r="AK50" s="61" t="str">
        <f t="shared" si="16"/>
        <v/>
      </c>
      <c r="AL50" s="62" t="str">
        <f t="shared" si="17"/>
        <v/>
      </c>
      <c r="AN50" s="45"/>
      <c r="AO50" s="39">
        <f t="shared" si="30"/>
        <v>990050</v>
      </c>
      <c r="AP50" s="45"/>
      <c r="AQ50" s="39">
        <f t="shared" si="31"/>
        <v>0</v>
      </c>
      <c r="AR50" s="39">
        <f t="shared" si="44"/>
        <v>990050</v>
      </c>
      <c r="AS50" s="45"/>
      <c r="AT50" s="39">
        <f t="shared" si="32"/>
        <v>0</v>
      </c>
      <c r="AU50" s="39">
        <f t="shared" si="45"/>
        <v>990050</v>
      </c>
      <c r="AV50" s="45"/>
      <c r="AW50" s="39">
        <f t="shared" si="46"/>
        <v>990050.05</v>
      </c>
      <c r="AX50" s="39">
        <f t="shared" si="33"/>
        <v>43</v>
      </c>
      <c r="AY50" s="45"/>
      <c r="BA50" s="39" t="str">
        <f t="shared" si="34"/>
        <v/>
      </c>
      <c r="BC50" s="39">
        <f t="shared" si="26"/>
        <v>10000.004999999999</v>
      </c>
      <c r="BD50" s="39">
        <f t="shared" si="27"/>
        <v>45.0306</v>
      </c>
      <c r="BE50" s="59" t="str">
        <f t="shared" si="28"/>
        <v>1. FSV Mainz 05</v>
      </c>
      <c r="BF50" s="39">
        <f t="shared" si="29"/>
        <v>0</v>
      </c>
      <c r="BG50" s="39" t="str">
        <f>IF(BF50&lt;&gt;1,"",SUM(BF$8:BF50))</f>
        <v/>
      </c>
    </row>
    <row r="51" spans="2:59" ht="16.5" thickBot="1" x14ac:dyDescent="0.25">
      <c r="B51" s="87">
        <v>44</v>
      </c>
      <c r="C51" s="89" t="str">
        <f t="shared" si="35"/>
        <v/>
      </c>
      <c r="D51" s="9" t="str">
        <f t="shared" si="36"/>
        <v/>
      </c>
      <c r="E51" s="3" t="str">
        <f t="shared" si="37"/>
        <v/>
      </c>
      <c r="F51" s="3" t="str">
        <f t="shared" si="38"/>
        <v/>
      </c>
      <c r="G51" s="4" t="str">
        <f t="shared" si="39"/>
        <v/>
      </c>
      <c r="H51" s="5" t="str">
        <f t="shared" si="40"/>
        <v/>
      </c>
      <c r="I51" s="6"/>
      <c r="J51" s="7" t="str">
        <f t="shared" si="41"/>
        <v/>
      </c>
      <c r="K51" s="14" t="str">
        <f t="shared" si="42"/>
        <v/>
      </c>
      <c r="L51" s="8" t="str">
        <f t="shared" si="43"/>
        <v/>
      </c>
      <c r="N51" s="131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AA51" s="87">
        <v>44</v>
      </c>
      <c r="AB51" s="95" t="str">
        <f t="shared" si="9"/>
        <v/>
      </c>
      <c r="AC51" s="56"/>
      <c r="AD51" s="60" t="str">
        <f t="shared" si="10"/>
        <v/>
      </c>
      <c r="AE51" s="61" t="str">
        <f t="shared" si="11"/>
        <v/>
      </c>
      <c r="AF51" s="61" t="str">
        <f t="shared" si="12"/>
        <v/>
      </c>
      <c r="AG51" s="61" t="str">
        <f t="shared" si="13"/>
        <v/>
      </c>
      <c r="AH51" s="61" t="str">
        <f t="shared" si="14"/>
        <v/>
      </c>
      <c r="AI51" s="61"/>
      <c r="AJ51" s="61" t="str">
        <f t="shared" si="15"/>
        <v/>
      </c>
      <c r="AK51" s="61" t="str">
        <f t="shared" si="16"/>
        <v/>
      </c>
      <c r="AL51" s="62" t="str">
        <f t="shared" si="17"/>
        <v/>
      </c>
      <c r="AN51" s="45"/>
      <c r="AO51" s="39">
        <f t="shared" si="30"/>
        <v>990051</v>
      </c>
      <c r="AP51" s="45"/>
      <c r="AQ51" s="39">
        <f t="shared" si="31"/>
        <v>0</v>
      </c>
      <c r="AR51" s="39">
        <f t="shared" si="44"/>
        <v>990051</v>
      </c>
      <c r="AS51" s="45"/>
      <c r="AT51" s="39">
        <f t="shared" si="32"/>
        <v>0</v>
      </c>
      <c r="AU51" s="39">
        <f t="shared" si="45"/>
        <v>990051</v>
      </c>
      <c r="AV51" s="45"/>
      <c r="AW51" s="39">
        <f t="shared" si="46"/>
        <v>990051.05099999998</v>
      </c>
      <c r="AX51" s="39">
        <f t="shared" si="33"/>
        <v>44</v>
      </c>
      <c r="AY51" s="45"/>
      <c r="BA51" s="39" t="str">
        <f t="shared" si="34"/>
        <v/>
      </c>
      <c r="BC51" s="39">
        <f t="shared" si="26"/>
        <v>10000.0051</v>
      </c>
      <c r="BD51" s="39">
        <f t="shared" si="27"/>
        <v>45.0321</v>
      </c>
      <c r="BE51" s="59" t="str">
        <f t="shared" si="28"/>
        <v>1. FSV Mainz 05</v>
      </c>
      <c r="BF51" s="39">
        <f t="shared" si="29"/>
        <v>0</v>
      </c>
      <c r="BG51" s="39" t="str">
        <f>IF(BF51&lt;&gt;1,"",SUM(BF$8:BF51))</f>
        <v/>
      </c>
    </row>
    <row r="52" spans="2:59" ht="19.5" thickTop="1" x14ac:dyDescent="0.2">
      <c r="B52" s="87">
        <v>45</v>
      </c>
      <c r="C52" s="89" t="str">
        <f t="shared" si="35"/>
        <v/>
      </c>
      <c r="D52" s="9" t="str">
        <f t="shared" si="36"/>
        <v/>
      </c>
      <c r="E52" s="3" t="str">
        <f t="shared" si="37"/>
        <v/>
      </c>
      <c r="F52" s="3" t="str">
        <f t="shared" si="38"/>
        <v/>
      </c>
      <c r="G52" s="4" t="str">
        <f t="shared" si="39"/>
        <v/>
      </c>
      <c r="H52" s="5" t="str">
        <f t="shared" si="40"/>
        <v/>
      </c>
      <c r="I52" s="6"/>
      <c r="J52" s="7" t="str">
        <f t="shared" si="41"/>
        <v/>
      </c>
      <c r="K52" s="14" t="str">
        <f t="shared" si="42"/>
        <v/>
      </c>
      <c r="L52" s="8" t="str">
        <f t="shared" si="43"/>
        <v/>
      </c>
      <c r="N52" s="130" t="s">
        <v>53</v>
      </c>
      <c r="O52" s="97">
        <v>1</v>
      </c>
      <c r="P52" s="98" t="s">
        <v>30</v>
      </c>
      <c r="Q52" s="99">
        <v>34</v>
      </c>
      <c r="R52" s="100">
        <v>29</v>
      </c>
      <c r="S52" s="100">
        <v>4</v>
      </c>
      <c r="T52" s="101">
        <v>1</v>
      </c>
      <c r="U52" s="102">
        <v>98</v>
      </c>
      <c r="V52" s="103" t="s">
        <v>5</v>
      </c>
      <c r="W52" s="104">
        <v>18</v>
      </c>
      <c r="X52" s="105">
        <v>80</v>
      </c>
      <c r="Y52" s="106">
        <v>91</v>
      </c>
      <c r="AA52" s="87">
        <v>45</v>
      </c>
      <c r="AB52" s="95" t="str">
        <f t="shared" si="9"/>
        <v/>
      </c>
      <c r="AC52" s="56"/>
      <c r="AD52" s="60" t="str">
        <f t="shared" si="10"/>
        <v/>
      </c>
      <c r="AE52" s="61" t="str">
        <f t="shared" si="11"/>
        <v/>
      </c>
      <c r="AF52" s="61" t="str">
        <f t="shared" si="12"/>
        <v/>
      </c>
      <c r="AG52" s="61" t="str">
        <f t="shared" si="13"/>
        <v/>
      </c>
      <c r="AH52" s="61" t="str">
        <f t="shared" si="14"/>
        <v/>
      </c>
      <c r="AI52" s="61"/>
      <c r="AJ52" s="61" t="str">
        <f t="shared" si="15"/>
        <v/>
      </c>
      <c r="AK52" s="61" t="str">
        <f t="shared" si="16"/>
        <v/>
      </c>
      <c r="AL52" s="62" t="str">
        <f t="shared" si="17"/>
        <v/>
      </c>
      <c r="AN52" s="45"/>
      <c r="AO52" s="39">
        <f t="shared" si="30"/>
        <v>990052</v>
      </c>
      <c r="AP52" s="45"/>
      <c r="AQ52" s="39">
        <f t="shared" si="31"/>
        <v>0</v>
      </c>
      <c r="AR52" s="39">
        <f t="shared" si="44"/>
        <v>990052</v>
      </c>
      <c r="AS52" s="45"/>
      <c r="AT52" s="39">
        <f t="shared" si="32"/>
        <v>0</v>
      </c>
      <c r="AU52" s="39">
        <f t="shared" si="45"/>
        <v>990052</v>
      </c>
      <c r="AV52" s="45"/>
      <c r="AW52" s="39">
        <f t="shared" si="46"/>
        <v>990052.05200000003</v>
      </c>
      <c r="AX52" s="39">
        <f t="shared" si="33"/>
        <v>45</v>
      </c>
      <c r="AY52" s="45"/>
      <c r="BA52" s="39" t="str">
        <f t="shared" si="34"/>
        <v/>
      </c>
      <c r="BC52" s="39">
        <f t="shared" si="26"/>
        <v>142.0052</v>
      </c>
      <c r="BD52" s="39">
        <f t="shared" si="27"/>
        <v>45.034700000000001</v>
      </c>
      <c r="BE52" s="59" t="str">
        <f t="shared" si="28"/>
        <v>1. FSV Mainz 05</v>
      </c>
      <c r="BF52" s="39">
        <f t="shared" si="29"/>
        <v>0</v>
      </c>
      <c r="BG52" s="39" t="str">
        <f>IF(BF52&lt;&gt;1,"",SUM(BF$8:BF52))</f>
        <v/>
      </c>
    </row>
    <row r="53" spans="2:59" ht="15.75" x14ac:dyDescent="0.2">
      <c r="B53" s="87">
        <v>46</v>
      </c>
      <c r="C53" s="89" t="str">
        <f t="shared" si="35"/>
        <v/>
      </c>
      <c r="D53" s="9" t="str">
        <f t="shared" si="36"/>
        <v/>
      </c>
      <c r="E53" s="3" t="str">
        <f t="shared" si="37"/>
        <v/>
      </c>
      <c r="F53" s="3" t="str">
        <f t="shared" si="38"/>
        <v/>
      </c>
      <c r="G53" s="4" t="str">
        <f t="shared" si="39"/>
        <v/>
      </c>
      <c r="H53" s="5" t="str">
        <f t="shared" si="40"/>
        <v/>
      </c>
      <c r="I53" s="6"/>
      <c r="J53" s="7" t="str">
        <f t="shared" si="41"/>
        <v/>
      </c>
      <c r="K53" s="14" t="str">
        <f t="shared" si="42"/>
        <v/>
      </c>
      <c r="L53" s="8" t="str">
        <f t="shared" si="43"/>
        <v/>
      </c>
      <c r="N53" s="131"/>
      <c r="O53" s="108">
        <v>2</v>
      </c>
      <c r="P53" s="109" t="s">
        <v>31</v>
      </c>
      <c r="Q53" s="110">
        <v>34</v>
      </c>
      <c r="R53" s="111">
        <v>19</v>
      </c>
      <c r="S53" s="111">
        <v>9</v>
      </c>
      <c r="T53" s="112">
        <v>6</v>
      </c>
      <c r="U53" s="113">
        <v>81</v>
      </c>
      <c r="V53" s="114" t="s">
        <v>5</v>
      </c>
      <c r="W53" s="115">
        <v>42</v>
      </c>
      <c r="X53" s="116">
        <v>39</v>
      </c>
      <c r="Y53" s="117">
        <v>66</v>
      </c>
      <c r="AA53" s="87">
        <v>46</v>
      </c>
      <c r="AB53" s="95" t="str">
        <f t="shared" si="9"/>
        <v/>
      </c>
      <c r="AC53" s="56"/>
      <c r="AD53" s="60" t="str">
        <f t="shared" si="10"/>
        <v/>
      </c>
      <c r="AE53" s="61" t="str">
        <f t="shared" si="11"/>
        <v/>
      </c>
      <c r="AF53" s="61" t="str">
        <f t="shared" si="12"/>
        <v/>
      </c>
      <c r="AG53" s="61" t="str">
        <f t="shared" si="13"/>
        <v/>
      </c>
      <c r="AH53" s="61" t="str">
        <f t="shared" si="14"/>
        <v/>
      </c>
      <c r="AI53" s="61"/>
      <c r="AJ53" s="61" t="str">
        <f t="shared" si="15"/>
        <v/>
      </c>
      <c r="AK53" s="61" t="str">
        <f t="shared" si="16"/>
        <v/>
      </c>
      <c r="AL53" s="62" t="str">
        <f t="shared" si="17"/>
        <v/>
      </c>
      <c r="AN53" s="45"/>
      <c r="AO53" s="39">
        <f t="shared" si="30"/>
        <v>990053</v>
      </c>
      <c r="AP53" s="45"/>
      <c r="AQ53" s="39">
        <f t="shared" si="31"/>
        <v>0</v>
      </c>
      <c r="AR53" s="39">
        <f t="shared" si="44"/>
        <v>990053</v>
      </c>
      <c r="AS53" s="45"/>
      <c r="AT53" s="39">
        <f t="shared" si="32"/>
        <v>0</v>
      </c>
      <c r="AU53" s="39">
        <f t="shared" si="45"/>
        <v>990053</v>
      </c>
      <c r="AV53" s="45"/>
      <c r="AW53" s="39">
        <f t="shared" si="46"/>
        <v>990053.05299999996</v>
      </c>
      <c r="AX53" s="39">
        <f t="shared" si="33"/>
        <v>46</v>
      </c>
      <c r="AY53" s="45"/>
      <c r="BA53" s="39" t="str">
        <f t="shared" si="34"/>
        <v/>
      </c>
      <c r="BC53" s="39">
        <f t="shared" si="26"/>
        <v>79.005300000000005</v>
      </c>
      <c r="BD53" s="39">
        <f t="shared" si="27"/>
        <v>47.0242</v>
      </c>
      <c r="BE53" s="59" t="str">
        <f t="shared" si="28"/>
        <v>Arminia Bielefeld</v>
      </c>
      <c r="BF53" s="39">
        <f t="shared" si="29"/>
        <v>1</v>
      </c>
      <c r="BG53" s="39">
        <f>IF(BF53&lt;&gt;1,"",SUM(BF$8:BF53))</f>
        <v>7</v>
      </c>
    </row>
    <row r="54" spans="2:59" ht="15.75" x14ac:dyDescent="0.2">
      <c r="B54" s="87">
        <v>47</v>
      </c>
      <c r="C54" s="89" t="str">
        <f t="shared" si="35"/>
        <v/>
      </c>
      <c r="D54" s="9" t="str">
        <f t="shared" si="36"/>
        <v/>
      </c>
      <c r="E54" s="3" t="str">
        <f t="shared" si="37"/>
        <v/>
      </c>
      <c r="F54" s="3" t="str">
        <f t="shared" si="38"/>
        <v/>
      </c>
      <c r="G54" s="4" t="str">
        <f t="shared" si="39"/>
        <v/>
      </c>
      <c r="H54" s="5" t="str">
        <f t="shared" si="40"/>
        <v/>
      </c>
      <c r="I54" s="6"/>
      <c r="J54" s="7" t="str">
        <f t="shared" si="41"/>
        <v/>
      </c>
      <c r="K54" s="14" t="str">
        <f t="shared" si="42"/>
        <v/>
      </c>
      <c r="L54" s="8" t="str">
        <f t="shared" si="43"/>
        <v/>
      </c>
      <c r="N54" s="131"/>
      <c r="O54" s="108">
        <v>3</v>
      </c>
      <c r="P54" s="109" t="s">
        <v>32</v>
      </c>
      <c r="Q54" s="110">
        <v>34</v>
      </c>
      <c r="R54" s="111">
        <v>19</v>
      </c>
      <c r="S54" s="111">
        <v>8</v>
      </c>
      <c r="T54" s="112">
        <v>7</v>
      </c>
      <c r="U54" s="113">
        <v>65</v>
      </c>
      <c r="V54" s="114" t="s">
        <v>5</v>
      </c>
      <c r="W54" s="115">
        <v>39</v>
      </c>
      <c r="X54" s="116">
        <v>26</v>
      </c>
      <c r="Y54" s="117">
        <v>65</v>
      </c>
      <c r="AA54" s="87">
        <v>47</v>
      </c>
      <c r="AB54" s="95" t="str">
        <f t="shared" si="9"/>
        <v/>
      </c>
      <c r="AC54" s="56"/>
      <c r="AD54" s="60" t="str">
        <f t="shared" si="10"/>
        <v/>
      </c>
      <c r="AE54" s="61" t="str">
        <f t="shared" si="11"/>
        <v/>
      </c>
      <c r="AF54" s="61" t="str">
        <f t="shared" si="12"/>
        <v/>
      </c>
      <c r="AG54" s="61" t="str">
        <f t="shared" si="13"/>
        <v/>
      </c>
      <c r="AH54" s="61" t="str">
        <f t="shared" si="14"/>
        <v/>
      </c>
      <c r="AI54" s="61"/>
      <c r="AJ54" s="61" t="str">
        <f t="shared" si="15"/>
        <v/>
      </c>
      <c r="AK54" s="61" t="str">
        <f t="shared" si="16"/>
        <v/>
      </c>
      <c r="AL54" s="62" t="str">
        <f t="shared" si="17"/>
        <v/>
      </c>
      <c r="AN54" s="45"/>
      <c r="AO54" s="39">
        <f t="shared" si="30"/>
        <v>990054</v>
      </c>
      <c r="AP54" s="45"/>
      <c r="AQ54" s="39">
        <f t="shared" si="31"/>
        <v>0</v>
      </c>
      <c r="AR54" s="39">
        <f t="shared" si="44"/>
        <v>990054</v>
      </c>
      <c r="AS54" s="45"/>
      <c r="AT54" s="39">
        <f t="shared" si="32"/>
        <v>0</v>
      </c>
      <c r="AU54" s="39">
        <f t="shared" si="45"/>
        <v>990054</v>
      </c>
      <c r="AV54" s="45"/>
      <c r="AW54" s="39">
        <f t="shared" si="46"/>
        <v>990054.054</v>
      </c>
      <c r="AX54" s="39">
        <f t="shared" si="33"/>
        <v>47</v>
      </c>
      <c r="AY54" s="45"/>
      <c r="BA54" s="39" t="str">
        <f t="shared" si="34"/>
        <v/>
      </c>
      <c r="BC54" s="39">
        <f t="shared" si="26"/>
        <v>63.005400000000002</v>
      </c>
      <c r="BD54" s="39">
        <f t="shared" si="27"/>
        <v>47.026600000000002</v>
      </c>
      <c r="BE54" s="59" t="str">
        <f t="shared" si="28"/>
        <v>Arminia Bielefeld</v>
      </c>
      <c r="BF54" s="39">
        <f t="shared" si="29"/>
        <v>0</v>
      </c>
      <c r="BG54" s="39" t="str">
        <f>IF(BF54&lt;&gt;1,"",SUM(BF$8:BF54))</f>
        <v/>
      </c>
    </row>
    <row r="55" spans="2:59" ht="15.75" x14ac:dyDescent="0.2">
      <c r="B55" s="87">
        <v>48</v>
      </c>
      <c r="C55" s="89" t="str">
        <f t="shared" si="35"/>
        <v/>
      </c>
      <c r="D55" s="9" t="str">
        <f t="shared" si="36"/>
        <v/>
      </c>
      <c r="E55" s="3" t="str">
        <f t="shared" si="37"/>
        <v/>
      </c>
      <c r="F55" s="3" t="str">
        <f t="shared" si="38"/>
        <v/>
      </c>
      <c r="G55" s="4" t="str">
        <f t="shared" si="39"/>
        <v/>
      </c>
      <c r="H55" s="5" t="str">
        <f t="shared" si="40"/>
        <v/>
      </c>
      <c r="I55" s="6"/>
      <c r="J55" s="7" t="str">
        <f t="shared" si="41"/>
        <v/>
      </c>
      <c r="K55" s="14" t="str">
        <f t="shared" si="42"/>
        <v/>
      </c>
      <c r="L55" s="8" t="str">
        <f t="shared" si="43"/>
        <v/>
      </c>
      <c r="N55" s="131"/>
      <c r="O55" s="108">
        <v>4</v>
      </c>
      <c r="P55" s="109" t="s">
        <v>45</v>
      </c>
      <c r="Q55" s="110">
        <v>34</v>
      </c>
      <c r="R55" s="111">
        <v>16</v>
      </c>
      <c r="S55" s="111">
        <v>7</v>
      </c>
      <c r="T55" s="112">
        <v>11</v>
      </c>
      <c r="U55" s="113">
        <v>58</v>
      </c>
      <c r="V55" s="114" t="s">
        <v>5</v>
      </c>
      <c r="W55" s="115">
        <v>50</v>
      </c>
      <c r="X55" s="116">
        <v>8</v>
      </c>
      <c r="Y55" s="117">
        <v>55</v>
      </c>
      <c r="AA55" s="87">
        <v>48</v>
      </c>
      <c r="AB55" s="95" t="str">
        <f t="shared" si="9"/>
        <v/>
      </c>
      <c r="AC55" s="56"/>
      <c r="AD55" s="60" t="str">
        <f t="shared" si="10"/>
        <v/>
      </c>
      <c r="AE55" s="61" t="str">
        <f t="shared" si="11"/>
        <v/>
      </c>
      <c r="AF55" s="61" t="str">
        <f t="shared" si="12"/>
        <v/>
      </c>
      <c r="AG55" s="61" t="str">
        <f t="shared" si="13"/>
        <v/>
      </c>
      <c r="AH55" s="61" t="str">
        <f t="shared" si="14"/>
        <v/>
      </c>
      <c r="AI55" s="61"/>
      <c r="AJ55" s="61" t="str">
        <f t="shared" si="15"/>
        <v/>
      </c>
      <c r="AK55" s="61" t="str">
        <f t="shared" si="16"/>
        <v/>
      </c>
      <c r="AL55" s="62" t="str">
        <f t="shared" si="17"/>
        <v/>
      </c>
      <c r="AN55" s="45"/>
      <c r="AO55" s="39">
        <f t="shared" si="30"/>
        <v>990055</v>
      </c>
      <c r="AP55" s="45"/>
      <c r="AQ55" s="39">
        <f t="shared" si="31"/>
        <v>0</v>
      </c>
      <c r="AR55" s="39">
        <f t="shared" si="44"/>
        <v>990055</v>
      </c>
      <c r="AS55" s="45"/>
      <c r="AT55" s="39">
        <f t="shared" si="32"/>
        <v>0</v>
      </c>
      <c r="AU55" s="39">
        <f t="shared" si="45"/>
        <v>990055</v>
      </c>
      <c r="AV55" s="45"/>
      <c r="AW55" s="39">
        <f t="shared" si="46"/>
        <v>990055.05500000005</v>
      </c>
      <c r="AX55" s="39">
        <f t="shared" si="33"/>
        <v>48</v>
      </c>
      <c r="AY55" s="45"/>
      <c r="BA55" s="39" t="str">
        <f t="shared" si="34"/>
        <v/>
      </c>
      <c r="BC55" s="39">
        <f t="shared" si="26"/>
        <v>156.00550000000001</v>
      </c>
      <c r="BD55" s="39">
        <f t="shared" si="27"/>
        <v>63.000999999999998</v>
      </c>
      <c r="BE55" s="59" t="str">
        <f t="shared" si="28"/>
        <v>Bayer 04 Leverkusen</v>
      </c>
      <c r="BF55" s="39">
        <f t="shared" si="29"/>
        <v>1</v>
      </c>
      <c r="BG55" s="39">
        <f>IF(BF55&lt;&gt;1,"",SUM(BF$8:BF55))</f>
        <v>8</v>
      </c>
    </row>
    <row r="56" spans="2:59" ht="15.75" x14ac:dyDescent="0.2">
      <c r="B56" s="87">
        <v>49</v>
      </c>
      <c r="C56" s="89" t="str">
        <f t="shared" si="35"/>
        <v/>
      </c>
      <c r="D56" s="9" t="str">
        <f t="shared" si="36"/>
        <v/>
      </c>
      <c r="E56" s="3" t="str">
        <f t="shared" si="37"/>
        <v/>
      </c>
      <c r="F56" s="3" t="str">
        <f t="shared" si="38"/>
        <v/>
      </c>
      <c r="G56" s="4" t="str">
        <f t="shared" si="39"/>
        <v/>
      </c>
      <c r="H56" s="5" t="str">
        <f t="shared" si="40"/>
        <v/>
      </c>
      <c r="I56" s="6"/>
      <c r="J56" s="7" t="str">
        <f t="shared" si="41"/>
        <v/>
      </c>
      <c r="K56" s="14" t="str">
        <f t="shared" si="42"/>
        <v/>
      </c>
      <c r="L56" s="8" t="str">
        <f t="shared" si="43"/>
        <v/>
      </c>
      <c r="N56" s="131"/>
      <c r="O56" s="108">
        <v>5</v>
      </c>
      <c r="P56" s="109" t="s">
        <v>40</v>
      </c>
      <c r="Q56" s="110">
        <v>34</v>
      </c>
      <c r="R56" s="111">
        <v>14</v>
      </c>
      <c r="S56" s="111">
        <v>9</v>
      </c>
      <c r="T56" s="112">
        <v>11</v>
      </c>
      <c r="U56" s="113">
        <v>45</v>
      </c>
      <c r="V56" s="114" t="s">
        <v>5</v>
      </c>
      <c r="W56" s="115">
        <v>40</v>
      </c>
      <c r="X56" s="116">
        <v>5</v>
      </c>
      <c r="Y56" s="117">
        <v>51</v>
      </c>
      <c r="AA56" s="87">
        <v>49</v>
      </c>
      <c r="AB56" s="95" t="str">
        <f t="shared" si="9"/>
        <v/>
      </c>
      <c r="AC56" s="56"/>
      <c r="AD56" s="60" t="str">
        <f t="shared" si="10"/>
        <v/>
      </c>
      <c r="AE56" s="61" t="str">
        <f t="shared" si="11"/>
        <v/>
      </c>
      <c r="AF56" s="61" t="str">
        <f t="shared" si="12"/>
        <v/>
      </c>
      <c r="AG56" s="61" t="str">
        <f t="shared" si="13"/>
        <v/>
      </c>
      <c r="AH56" s="61" t="str">
        <f t="shared" si="14"/>
        <v/>
      </c>
      <c r="AI56" s="61"/>
      <c r="AJ56" s="61" t="str">
        <f t="shared" si="15"/>
        <v/>
      </c>
      <c r="AK56" s="61" t="str">
        <f t="shared" si="16"/>
        <v/>
      </c>
      <c r="AL56" s="62" t="str">
        <f t="shared" si="17"/>
        <v/>
      </c>
      <c r="AN56" s="45"/>
      <c r="AO56" s="39">
        <f t="shared" si="30"/>
        <v>990056</v>
      </c>
      <c r="AP56" s="45"/>
      <c r="AQ56" s="39">
        <f t="shared" si="31"/>
        <v>0</v>
      </c>
      <c r="AR56" s="39">
        <f t="shared" si="44"/>
        <v>990056</v>
      </c>
      <c r="AS56" s="45"/>
      <c r="AT56" s="39">
        <f t="shared" si="32"/>
        <v>0</v>
      </c>
      <c r="AU56" s="39">
        <f t="shared" si="45"/>
        <v>990056</v>
      </c>
      <c r="AV56" s="45"/>
      <c r="AW56" s="39">
        <f t="shared" si="46"/>
        <v>990056.05599999998</v>
      </c>
      <c r="AX56" s="39">
        <f t="shared" si="33"/>
        <v>49</v>
      </c>
      <c r="AY56" s="45"/>
      <c r="BA56" s="39" t="str">
        <f t="shared" si="34"/>
        <v/>
      </c>
      <c r="BC56" s="39">
        <f t="shared" si="26"/>
        <v>216.00559999999999</v>
      </c>
      <c r="BD56" s="39">
        <f t="shared" si="27"/>
        <v>63.003399999999999</v>
      </c>
      <c r="BE56" s="59" t="str">
        <f t="shared" si="28"/>
        <v>Bayer 04 Leverkusen</v>
      </c>
      <c r="BF56" s="39">
        <f t="shared" si="29"/>
        <v>0</v>
      </c>
      <c r="BG56" s="39" t="str">
        <f>IF(BF56&lt;&gt;1,"",SUM(BF$8:BF56))</f>
        <v/>
      </c>
    </row>
    <row r="57" spans="2:59" ht="15.75" x14ac:dyDescent="0.2">
      <c r="B57" s="87">
        <v>50</v>
      </c>
      <c r="C57" s="89" t="str">
        <f t="shared" si="35"/>
        <v/>
      </c>
      <c r="D57" s="9" t="str">
        <f t="shared" si="36"/>
        <v/>
      </c>
      <c r="E57" s="3" t="str">
        <f t="shared" si="37"/>
        <v/>
      </c>
      <c r="F57" s="3" t="str">
        <f t="shared" si="38"/>
        <v/>
      </c>
      <c r="G57" s="4" t="str">
        <f t="shared" si="39"/>
        <v/>
      </c>
      <c r="H57" s="5" t="str">
        <f t="shared" si="40"/>
        <v/>
      </c>
      <c r="I57" s="6"/>
      <c r="J57" s="7" t="str">
        <f t="shared" si="41"/>
        <v/>
      </c>
      <c r="K57" s="14" t="str">
        <f t="shared" si="42"/>
        <v/>
      </c>
      <c r="L57" s="8" t="str">
        <f t="shared" si="43"/>
        <v/>
      </c>
      <c r="N57" s="131"/>
      <c r="O57" s="108">
        <v>6</v>
      </c>
      <c r="P57" s="109" t="s">
        <v>38</v>
      </c>
      <c r="Q57" s="110">
        <v>34</v>
      </c>
      <c r="R57" s="111">
        <v>14</v>
      </c>
      <c r="S57" s="111">
        <v>9</v>
      </c>
      <c r="T57" s="112">
        <v>11</v>
      </c>
      <c r="U57" s="113">
        <v>49</v>
      </c>
      <c r="V57" s="114" t="s">
        <v>5</v>
      </c>
      <c r="W57" s="115">
        <v>46</v>
      </c>
      <c r="X57" s="116">
        <v>3</v>
      </c>
      <c r="Y57" s="117">
        <v>51</v>
      </c>
      <c r="AA57" s="87">
        <v>50</v>
      </c>
      <c r="AB57" s="95" t="str">
        <f t="shared" si="9"/>
        <v/>
      </c>
      <c r="AC57" s="56"/>
      <c r="AD57" s="60" t="str">
        <f t="shared" si="10"/>
        <v/>
      </c>
      <c r="AE57" s="61" t="str">
        <f t="shared" si="11"/>
        <v/>
      </c>
      <c r="AF57" s="61" t="str">
        <f t="shared" si="12"/>
        <v/>
      </c>
      <c r="AG57" s="61" t="str">
        <f t="shared" si="13"/>
        <v/>
      </c>
      <c r="AH57" s="61" t="str">
        <f t="shared" si="14"/>
        <v/>
      </c>
      <c r="AI57" s="61"/>
      <c r="AJ57" s="61" t="str">
        <f t="shared" si="15"/>
        <v/>
      </c>
      <c r="AK57" s="61" t="str">
        <f t="shared" si="16"/>
        <v/>
      </c>
      <c r="AL57" s="62" t="str">
        <f t="shared" si="17"/>
        <v/>
      </c>
      <c r="AN57" s="45"/>
      <c r="AO57" s="39">
        <f t="shared" si="30"/>
        <v>990057</v>
      </c>
      <c r="AP57" s="45"/>
      <c r="AQ57" s="39">
        <f t="shared" si="31"/>
        <v>0</v>
      </c>
      <c r="AR57" s="39">
        <f t="shared" si="44"/>
        <v>990057</v>
      </c>
      <c r="AS57" s="45"/>
      <c r="AT57" s="39">
        <f t="shared" si="32"/>
        <v>0</v>
      </c>
      <c r="AU57" s="39">
        <f t="shared" si="45"/>
        <v>990057</v>
      </c>
      <c r="AV57" s="45"/>
      <c r="AW57" s="39">
        <f t="shared" si="46"/>
        <v>990057.05700000003</v>
      </c>
      <c r="AX57" s="39">
        <f t="shared" si="33"/>
        <v>50</v>
      </c>
      <c r="AY57" s="45"/>
      <c r="BA57" s="39" t="str">
        <f t="shared" si="34"/>
        <v/>
      </c>
      <c r="BC57" s="39">
        <f t="shared" si="26"/>
        <v>111.0057</v>
      </c>
      <c r="BD57" s="39">
        <f t="shared" si="27"/>
        <v>63.005400000000002</v>
      </c>
      <c r="BE57" s="59" t="str">
        <f t="shared" si="28"/>
        <v>Bayer 04 Leverkusen</v>
      </c>
      <c r="BF57" s="39">
        <f t="shared" si="29"/>
        <v>0</v>
      </c>
      <c r="BG57" s="39" t="str">
        <f>IF(BF57&lt;&gt;1,"",SUM(BF$8:BF57))</f>
        <v/>
      </c>
    </row>
    <row r="58" spans="2:59" ht="15.75" x14ac:dyDescent="0.2">
      <c r="B58" s="87">
        <v>51</v>
      </c>
      <c r="C58" s="89" t="str">
        <f t="shared" si="35"/>
        <v/>
      </c>
      <c r="D58" s="9" t="str">
        <f t="shared" si="36"/>
        <v/>
      </c>
      <c r="E58" s="3" t="str">
        <f t="shared" si="37"/>
        <v/>
      </c>
      <c r="F58" s="3" t="str">
        <f t="shared" si="38"/>
        <v/>
      </c>
      <c r="G58" s="4" t="str">
        <f t="shared" si="39"/>
        <v/>
      </c>
      <c r="H58" s="5" t="str">
        <f t="shared" si="40"/>
        <v/>
      </c>
      <c r="I58" s="6"/>
      <c r="J58" s="7" t="str">
        <f t="shared" si="41"/>
        <v/>
      </c>
      <c r="K58" s="14" t="str">
        <f t="shared" si="42"/>
        <v/>
      </c>
      <c r="L58" s="8" t="str">
        <f t="shared" si="43"/>
        <v/>
      </c>
      <c r="N58" s="131"/>
      <c r="O58" s="108">
        <v>7</v>
      </c>
      <c r="P58" s="109" t="s">
        <v>42</v>
      </c>
      <c r="Q58" s="110">
        <v>34</v>
      </c>
      <c r="R58" s="111">
        <v>14</v>
      </c>
      <c r="S58" s="111">
        <v>6</v>
      </c>
      <c r="T58" s="112">
        <v>14</v>
      </c>
      <c r="U58" s="113">
        <v>42</v>
      </c>
      <c r="V58" s="114" t="s">
        <v>5</v>
      </c>
      <c r="W58" s="115">
        <v>53</v>
      </c>
      <c r="X58" s="116">
        <v>-11</v>
      </c>
      <c r="Y58" s="117">
        <v>48</v>
      </c>
      <c r="AA58" s="87">
        <v>51</v>
      </c>
      <c r="AB58" s="95" t="str">
        <f t="shared" si="9"/>
        <v/>
      </c>
      <c r="AC58" s="56"/>
      <c r="AD58" s="60" t="str">
        <f t="shared" si="10"/>
        <v/>
      </c>
      <c r="AE58" s="61" t="str">
        <f t="shared" si="11"/>
        <v/>
      </c>
      <c r="AF58" s="61" t="str">
        <f t="shared" si="12"/>
        <v/>
      </c>
      <c r="AG58" s="61" t="str">
        <f t="shared" si="13"/>
        <v/>
      </c>
      <c r="AH58" s="61" t="str">
        <f t="shared" si="14"/>
        <v/>
      </c>
      <c r="AI58" s="61"/>
      <c r="AJ58" s="61" t="str">
        <f t="shared" si="15"/>
        <v/>
      </c>
      <c r="AK58" s="61" t="str">
        <f t="shared" si="16"/>
        <v/>
      </c>
      <c r="AL58" s="62" t="str">
        <f t="shared" si="17"/>
        <v/>
      </c>
      <c r="AN58" s="45"/>
      <c r="AO58" s="39">
        <f t="shared" si="30"/>
        <v>990058</v>
      </c>
      <c r="AP58" s="45"/>
      <c r="AQ58" s="39">
        <f t="shared" si="31"/>
        <v>0</v>
      </c>
      <c r="AR58" s="39">
        <f t="shared" si="44"/>
        <v>990058</v>
      </c>
      <c r="AS58" s="45"/>
      <c r="AT58" s="39">
        <f t="shared" si="32"/>
        <v>0</v>
      </c>
      <c r="AU58" s="39">
        <f t="shared" si="45"/>
        <v>990058</v>
      </c>
      <c r="AV58" s="45"/>
      <c r="AW58" s="39">
        <f t="shared" si="46"/>
        <v>990058.05799999996</v>
      </c>
      <c r="AX58" s="39">
        <f t="shared" si="33"/>
        <v>51</v>
      </c>
      <c r="AY58" s="45"/>
      <c r="BA58" s="39" t="str">
        <f t="shared" si="34"/>
        <v/>
      </c>
      <c r="BC58" s="39">
        <f t="shared" si="26"/>
        <v>171.00579999999999</v>
      </c>
      <c r="BD58" s="39">
        <f t="shared" si="27"/>
        <v>63.0077</v>
      </c>
      <c r="BE58" s="59" t="str">
        <f t="shared" si="28"/>
        <v>Bayer 04 Leverkusen</v>
      </c>
      <c r="BF58" s="39">
        <f t="shared" si="29"/>
        <v>0</v>
      </c>
      <c r="BG58" s="39" t="str">
        <f>IF(BF58&lt;&gt;1,"",SUM(BF$8:BF58))</f>
        <v/>
      </c>
    </row>
    <row r="59" spans="2:59" ht="15.75" x14ac:dyDescent="0.2">
      <c r="B59" s="87">
        <v>52</v>
      </c>
      <c r="C59" s="89" t="str">
        <f t="shared" si="35"/>
        <v/>
      </c>
      <c r="D59" s="9" t="str">
        <f t="shared" si="36"/>
        <v/>
      </c>
      <c r="E59" s="3" t="str">
        <f t="shared" si="37"/>
        <v/>
      </c>
      <c r="F59" s="3" t="str">
        <f t="shared" si="38"/>
        <v/>
      </c>
      <c r="G59" s="4" t="str">
        <f t="shared" si="39"/>
        <v/>
      </c>
      <c r="H59" s="5" t="str">
        <f t="shared" si="40"/>
        <v/>
      </c>
      <c r="I59" s="6"/>
      <c r="J59" s="7" t="str">
        <f t="shared" si="41"/>
        <v/>
      </c>
      <c r="K59" s="14" t="str">
        <f t="shared" si="42"/>
        <v/>
      </c>
      <c r="L59" s="8" t="str">
        <f t="shared" si="43"/>
        <v/>
      </c>
      <c r="N59" s="131"/>
      <c r="O59" s="108">
        <v>8</v>
      </c>
      <c r="P59" s="109" t="s">
        <v>35</v>
      </c>
      <c r="Q59" s="110">
        <v>34</v>
      </c>
      <c r="R59" s="111">
        <v>12</v>
      </c>
      <c r="S59" s="111">
        <v>11</v>
      </c>
      <c r="T59" s="112">
        <v>11</v>
      </c>
      <c r="U59" s="113">
        <v>45</v>
      </c>
      <c r="V59" s="114" t="s">
        <v>5</v>
      </c>
      <c r="W59" s="115">
        <v>49</v>
      </c>
      <c r="X59" s="116">
        <v>-4</v>
      </c>
      <c r="Y59" s="117">
        <v>47</v>
      </c>
      <c r="AA59" s="87">
        <v>52</v>
      </c>
      <c r="AB59" s="95" t="str">
        <f t="shared" si="9"/>
        <v/>
      </c>
      <c r="AC59" s="56"/>
      <c r="AD59" s="60" t="str">
        <f t="shared" si="10"/>
        <v/>
      </c>
      <c r="AE59" s="61" t="str">
        <f t="shared" si="11"/>
        <v/>
      </c>
      <c r="AF59" s="61" t="str">
        <f t="shared" si="12"/>
        <v/>
      </c>
      <c r="AG59" s="61" t="str">
        <f t="shared" si="13"/>
        <v/>
      </c>
      <c r="AH59" s="61" t="str">
        <f t="shared" si="14"/>
        <v/>
      </c>
      <c r="AI59" s="61"/>
      <c r="AJ59" s="61" t="str">
        <f t="shared" si="15"/>
        <v/>
      </c>
      <c r="AK59" s="61" t="str">
        <f t="shared" si="16"/>
        <v/>
      </c>
      <c r="AL59" s="62" t="str">
        <f t="shared" si="17"/>
        <v/>
      </c>
      <c r="AN59" s="45"/>
      <c r="AO59" s="39">
        <f t="shared" si="30"/>
        <v>990059</v>
      </c>
      <c r="AP59" s="45"/>
      <c r="AQ59" s="39">
        <f t="shared" si="31"/>
        <v>0</v>
      </c>
      <c r="AR59" s="39">
        <f t="shared" si="44"/>
        <v>990059</v>
      </c>
      <c r="AS59" s="45"/>
      <c r="AT59" s="39">
        <f t="shared" si="32"/>
        <v>0</v>
      </c>
      <c r="AU59" s="39">
        <f t="shared" si="45"/>
        <v>990059</v>
      </c>
      <c r="AV59" s="45"/>
      <c r="AW59" s="39">
        <f t="shared" si="46"/>
        <v>990059.05900000001</v>
      </c>
      <c r="AX59" s="39">
        <f t="shared" si="33"/>
        <v>52</v>
      </c>
      <c r="AY59" s="45"/>
      <c r="BA59" s="39" t="str">
        <f t="shared" si="34"/>
        <v/>
      </c>
      <c r="BC59" s="39">
        <f t="shared" si="26"/>
        <v>95.005899999999997</v>
      </c>
      <c r="BD59" s="39">
        <f t="shared" si="27"/>
        <v>63.009900000000002</v>
      </c>
      <c r="BE59" s="59" t="str">
        <f t="shared" si="28"/>
        <v>Bayer 04 Leverkusen</v>
      </c>
      <c r="BF59" s="39">
        <f t="shared" si="29"/>
        <v>0</v>
      </c>
      <c r="BG59" s="39" t="str">
        <f>IF(BF59&lt;&gt;1,"",SUM(BF$8:BF59))</f>
        <v/>
      </c>
    </row>
    <row r="60" spans="2:59" ht="15.75" x14ac:dyDescent="0.2">
      <c r="B60" s="87">
        <v>53</v>
      </c>
      <c r="C60" s="89" t="str">
        <f t="shared" si="35"/>
        <v/>
      </c>
      <c r="D60" s="9" t="str">
        <f t="shared" si="36"/>
        <v/>
      </c>
      <c r="E60" s="3" t="str">
        <f t="shared" si="37"/>
        <v/>
      </c>
      <c r="F60" s="3" t="str">
        <f t="shared" si="38"/>
        <v/>
      </c>
      <c r="G60" s="4" t="str">
        <f t="shared" si="39"/>
        <v/>
      </c>
      <c r="H60" s="5" t="str">
        <f t="shared" si="40"/>
        <v/>
      </c>
      <c r="I60" s="6"/>
      <c r="J60" s="7" t="str">
        <f t="shared" si="41"/>
        <v/>
      </c>
      <c r="K60" s="14" t="str">
        <f t="shared" si="42"/>
        <v/>
      </c>
      <c r="L60" s="8" t="str">
        <f t="shared" si="43"/>
        <v/>
      </c>
      <c r="N60" s="131"/>
      <c r="O60" s="108">
        <v>9</v>
      </c>
      <c r="P60" s="109" t="s">
        <v>33</v>
      </c>
      <c r="Q60" s="110">
        <v>34</v>
      </c>
      <c r="R60" s="111">
        <v>13</v>
      </c>
      <c r="S60" s="111">
        <v>6</v>
      </c>
      <c r="T60" s="112">
        <v>15</v>
      </c>
      <c r="U60" s="113">
        <v>60</v>
      </c>
      <c r="V60" s="114" t="s">
        <v>5</v>
      </c>
      <c r="W60" s="115">
        <v>62</v>
      </c>
      <c r="X60" s="116">
        <v>-2</v>
      </c>
      <c r="Y60" s="117">
        <v>45</v>
      </c>
      <c r="AA60" s="87">
        <v>53</v>
      </c>
      <c r="AB60" s="95" t="str">
        <f t="shared" si="9"/>
        <v/>
      </c>
      <c r="AC60" s="56"/>
      <c r="AD60" s="60" t="str">
        <f t="shared" si="10"/>
        <v/>
      </c>
      <c r="AE60" s="61" t="str">
        <f t="shared" si="11"/>
        <v/>
      </c>
      <c r="AF60" s="61" t="str">
        <f t="shared" si="12"/>
        <v/>
      </c>
      <c r="AG60" s="61" t="str">
        <f t="shared" si="13"/>
        <v/>
      </c>
      <c r="AH60" s="61" t="str">
        <f t="shared" si="14"/>
        <v/>
      </c>
      <c r="AI60" s="61"/>
      <c r="AJ60" s="61" t="str">
        <f t="shared" si="15"/>
        <v/>
      </c>
      <c r="AK60" s="61" t="str">
        <f t="shared" si="16"/>
        <v/>
      </c>
      <c r="AL60" s="62" t="str">
        <f t="shared" si="17"/>
        <v/>
      </c>
      <c r="AN60" s="45"/>
      <c r="AO60" s="39">
        <f t="shared" si="30"/>
        <v>990060</v>
      </c>
      <c r="AP60" s="45"/>
      <c r="AQ60" s="39">
        <f t="shared" si="31"/>
        <v>0</v>
      </c>
      <c r="AR60" s="39">
        <f t="shared" si="44"/>
        <v>990060</v>
      </c>
      <c r="AS60" s="45"/>
      <c r="AT60" s="39">
        <f t="shared" si="32"/>
        <v>0</v>
      </c>
      <c r="AU60" s="39">
        <f t="shared" si="45"/>
        <v>990060</v>
      </c>
      <c r="AV60" s="45"/>
      <c r="AW60" s="39">
        <f t="shared" si="46"/>
        <v>990060.06</v>
      </c>
      <c r="AX60" s="39">
        <f t="shared" si="33"/>
        <v>53</v>
      </c>
      <c r="AY60" s="45"/>
      <c r="BA60" s="39" t="str">
        <f t="shared" si="34"/>
        <v/>
      </c>
      <c r="BC60" s="39">
        <f t="shared" si="26"/>
        <v>179.006</v>
      </c>
      <c r="BD60" s="39">
        <f t="shared" si="27"/>
        <v>63.012</v>
      </c>
      <c r="BE60" s="59" t="str">
        <f t="shared" si="28"/>
        <v>Bayer 04 Leverkusen</v>
      </c>
      <c r="BF60" s="39">
        <f t="shared" si="29"/>
        <v>0</v>
      </c>
      <c r="BG60" s="39" t="str">
        <f>IF(BF60&lt;&gt;1,"",SUM(BF$8:BF60))</f>
        <v/>
      </c>
    </row>
    <row r="61" spans="2:59" ht="15.75" x14ac:dyDescent="0.2">
      <c r="B61" s="87">
        <v>54</v>
      </c>
      <c r="C61" s="89" t="str">
        <f t="shared" si="35"/>
        <v/>
      </c>
      <c r="D61" s="9" t="str">
        <f t="shared" si="36"/>
        <v/>
      </c>
      <c r="E61" s="3" t="str">
        <f t="shared" si="37"/>
        <v/>
      </c>
      <c r="F61" s="3" t="str">
        <f t="shared" si="38"/>
        <v/>
      </c>
      <c r="G61" s="4" t="str">
        <f t="shared" si="39"/>
        <v/>
      </c>
      <c r="H61" s="5" t="str">
        <f t="shared" si="40"/>
        <v/>
      </c>
      <c r="I61" s="6"/>
      <c r="J61" s="7" t="str">
        <f t="shared" si="41"/>
        <v/>
      </c>
      <c r="K61" s="14" t="str">
        <f t="shared" si="42"/>
        <v/>
      </c>
      <c r="L61" s="8" t="str">
        <f t="shared" si="43"/>
        <v/>
      </c>
      <c r="N61" s="131"/>
      <c r="O61" s="108">
        <v>10</v>
      </c>
      <c r="P61" s="109" t="s">
        <v>43</v>
      </c>
      <c r="Q61" s="110">
        <v>34</v>
      </c>
      <c r="R61" s="111">
        <v>11</v>
      </c>
      <c r="S61" s="111">
        <v>11</v>
      </c>
      <c r="T61" s="112">
        <v>12</v>
      </c>
      <c r="U61" s="113">
        <v>39</v>
      </c>
      <c r="V61" s="114" t="s">
        <v>5</v>
      </c>
      <c r="W61" s="115">
        <v>47</v>
      </c>
      <c r="X61" s="116">
        <v>-8</v>
      </c>
      <c r="Y61" s="117">
        <v>44</v>
      </c>
      <c r="AA61" s="87">
        <v>54</v>
      </c>
      <c r="AB61" s="95" t="str">
        <f t="shared" si="9"/>
        <v/>
      </c>
      <c r="AC61" s="56"/>
      <c r="AD61" s="60" t="str">
        <f t="shared" si="10"/>
        <v/>
      </c>
      <c r="AE61" s="61" t="str">
        <f t="shared" si="11"/>
        <v/>
      </c>
      <c r="AF61" s="61" t="str">
        <f t="shared" si="12"/>
        <v/>
      </c>
      <c r="AG61" s="61" t="str">
        <f t="shared" si="13"/>
        <v/>
      </c>
      <c r="AH61" s="61" t="str">
        <f t="shared" si="14"/>
        <v/>
      </c>
      <c r="AI61" s="61"/>
      <c r="AJ61" s="61" t="str">
        <f t="shared" si="15"/>
        <v/>
      </c>
      <c r="AK61" s="61" t="str">
        <f t="shared" si="16"/>
        <v/>
      </c>
      <c r="AL61" s="62" t="str">
        <f t="shared" si="17"/>
        <v/>
      </c>
      <c r="AN61" s="45"/>
      <c r="AO61" s="39">
        <f t="shared" si="30"/>
        <v>990061</v>
      </c>
      <c r="AP61" s="45"/>
      <c r="AQ61" s="39">
        <f t="shared" si="31"/>
        <v>0</v>
      </c>
      <c r="AR61" s="39">
        <f t="shared" si="44"/>
        <v>990061</v>
      </c>
      <c r="AS61" s="45"/>
      <c r="AT61" s="39">
        <f t="shared" si="32"/>
        <v>0</v>
      </c>
      <c r="AU61" s="39">
        <f t="shared" si="45"/>
        <v>990061</v>
      </c>
      <c r="AV61" s="45"/>
      <c r="AW61" s="39">
        <f t="shared" si="46"/>
        <v>990061.06099999999</v>
      </c>
      <c r="AX61" s="39">
        <f t="shared" si="33"/>
        <v>54</v>
      </c>
      <c r="AY61" s="45"/>
      <c r="BA61" s="39" t="str">
        <f t="shared" si="34"/>
        <v/>
      </c>
      <c r="BC61" s="39">
        <f t="shared" si="26"/>
        <v>22.0061</v>
      </c>
      <c r="BD61" s="39">
        <f t="shared" si="27"/>
        <v>63.015099999999997</v>
      </c>
      <c r="BE61" s="59" t="str">
        <f t="shared" si="28"/>
        <v>Bayer 04 Leverkusen</v>
      </c>
      <c r="BF61" s="39">
        <f t="shared" si="29"/>
        <v>0</v>
      </c>
      <c r="BG61" s="39" t="str">
        <f>IF(BF61&lt;&gt;1,"",SUM(BF$8:BF61))</f>
        <v/>
      </c>
    </row>
    <row r="62" spans="2:59" ht="15.75" x14ac:dyDescent="0.2">
      <c r="B62" s="87">
        <v>55</v>
      </c>
      <c r="C62" s="89" t="str">
        <f t="shared" si="35"/>
        <v/>
      </c>
      <c r="D62" s="9" t="str">
        <f t="shared" si="36"/>
        <v/>
      </c>
      <c r="E62" s="3" t="str">
        <f t="shared" si="37"/>
        <v/>
      </c>
      <c r="F62" s="3" t="str">
        <f t="shared" si="38"/>
        <v/>
      </c>
      <c r="G62" s="4" t="str">
        <f t="shared" si="39"/>
        <v/>
      </c>
      <c r="H62" s="5" t="str">
        <f t="shared" si="40"/>
        <v/>
      </c>
      <c r="I62" s="6"/>
      <c r="J62" s="7" t="str">
        <f t="shared" si="41"/>
        <v/>
      </c>
      <c r="K62" s="14" t="str">
        <f t="shared" si="42"/>
        <v/>
      </c>
      <c r="L62" s="8" t="str">
        <f t="shared" si="43"/>
        <v/>
      </c>
      <c r="N62" s="131"/>
      <c r="O62" s="108">
        <v>11</v>
      </c>
      <c r="P62" s="109" t="s">
        <v>36</v>
      </c>
      <c r="Q62" s="110">
        <v>34</v>
      </c>
      <c r="R62" s="111">
        <v>10</v>
      </c>
      <c r="S62" s="111">
        <v>13</v>
      </c>
      <c r="T62" s="112">
        <v>11</v>
      </c>
      <c r="U62" s="113">
        <v>47</v>
      </c>
      <c r="V62" s="114" t="s">
        <v>5</v>
      </c>
      <c r="W62" s="115">
        <v>52</v>
      </c>
      <c r="X62" s="116">
        <v>-5</v>
      </c>
      <c r="Y62" s="117">
        <v>43</v>
      </c>
      <c r="AA62" s="87">
        <v>55</v>
      </c>
      <c r="AB62" s="95" t="str">
        <f t="shared" si="9"/>
        <v/>
      </c>
      <c r="AC62" s="56"/>
      <c r="AD62" s="60" t="str">
        <f t="shared" si="10"/>
        <v/>
      </c>
      <c r="AE62" s="61" t="str">
        <f t="shared" si="11"/>
        <v/>
      </c>
      <c r="AF62" s="61" t="str">
        <f t="shared" si="12"/>
        <v/>
      </c>
      <c r="AG62" s="61" t="str">
        <f t="shared" si="13"/>
        <v/>
      </c>
      <c r="AH62" s="61" t="str">
        <f t="shared" si="14"/>
        <v/>
      </c>
      <c r="AI62" s="61"/>
      <c r="AJ62" s="61" t="str">
        <f t="shared" si="15"/>
        <v/>
      </c>
      <c r="AK62" s="61" t="str">
        <f t="shared" si="16"/>
        <v/>
      </c>
      <c r="AL62" s="62" t="str">
        <f t="shared" si="17"/>
        <v/>
      </c>
      <c r="AN62" s="45"/>
      <c r="AO62" s="39">
        <f t="shared" si="30"/>
        <v>990062</v>
      </c>
      <c r="AP62" s="45"/>
      <c r="AQ62" s="39">
        <f t="shared" si="31"/>
        <v>0</v>
      </c>
      <c r="AR62" s="39">
        <f t="shared" si="44"/>
        <v>990062</v>
      </c>
      <c r="AS62" s="45"/>
      <c r="AT62" s="39">
        <f t="shared" si="32"/>
        <v>0</v>
      </c>
      <c r="AU62" s="39">
        <f t="shared" si="45"/>
        <v>990062</v>
      </c>
      <c r="AV62" s="45"/>
      <c r="AW62" s="39">
        <f t="shared" si="46"/>
        <v>990062.06200000003</v>
      </c>
      <c r="AX62" s="39">
        <f t="shared" si="33"/>
        <v>55</v>
      </c>
      <c r="AY62" s="45"/>
      <c r="BA62" s="39" t="str">
        <f t="shared" si="34"/>
        <v/>
      </c>
      <c r="BC62" s="39">
        <f t="shared" si="26"/>
        <v>288.00619999999998</v>
      </c>
      <c r="BD62" s="39">
        <f t="shared" si="27"/>
        <v>63.016599999999997</v>
      </c>
      <c r="BE62" s="59" t="str">
        <f t="shared" si="28"/>
        <v>Bayer 04 Leverkusen</v>
      </c>
      <c r="BF62" s="39">
        <f t="shared" si="29"/>
        <v>0</v>
      </c>
      <c r="BG62" s="39" t="str">
        <f>IF(BF62&lt;&gt;1,"",SUM(BF$8:BF62))</f>
        <v/>
      </c>
    </row>
    <row r="63" spans="2:59" ht="15.75" x14ac:dyDescent="0.2">
      <c r="B63" s="87">
        <v>56</v>
      </c>
      <c r="C63" s="89" t="str">
        <f t="shared" si="35"/>
        <v/>
      </c>
      <c r="D63" s="9" t="str">
        <f t="shared" si="36"/>
        <v/>
      </c>
      <c r="E63" s="3" t="str">
        <f t="shared" si="37"/>
        <v/>
      </c>
      <c r="F63" s="3" t="str">
        <f t="shared" si="38"/>
        <v/>
      </c>
      <c r="G63" s="4" t="str">
        <f t="shared" si="39"/>
        <v/>
      </c>
      <c r="H63" s="5" t="str">
        <f t="shared" si="40"/>
        <v/>
      </c>
      <c r="I63" s="6"/>
      <c r="J63" s="7" t="str">
        <f t="shared" si="41"/>
        <v/>
      </c>
      <c r="K63" s="14" t="str">
        <f t="shared" si="42"/>
        <v/>
      </c>
      <c r="L63" s="8" t="str">
        <f t="shared" si="43"/>
        <v/>
      </c>
      <c r="N63" s="131"/>
      <c r="O63" s="108">
        <v>12</v>
      </c>
      <c r="P63" s="109" t="s">
        <v>46</v>
      </c>
      <c r="Q63" s="110">
        <v>34</v>
      </c>
      <c r="R63" s="111">
        <v>12</v>
      </c>
      <c r="S63" s="111">
        <v>7</v>
      </c>
      <c r="T63" s="112">
        <v>15</v>
      </c>
      <c r="U63" s="113">
        <v>37</v>
      </c>
      <c r="V63" s="114" t="s">
        <v>5</v>
      </c>
      <c r="W63" s="115">
        <v>55</v>
      </c>
      <c r="X63" s="116">
        <v>-18</v>
      </c>
      <c r="Y63" s="117">
        <v>43</v>
      </c>
      <c r="AA63" s="87">
        <v>56</v>
      </c>
      <c r="AB63" s="95" t="str">
        <f t="shared" si="9"/>
        <v/>
      </c>
      <c r="AC63" s="56"/>
      <c r="AD63" s="60" t="str">
        <f t="shared" si="10"/>
        <v/>
      </c>
      <c r="AE63" s="61" t="str">
        <f t="shared" si="11"/>
        <v/>
      </c>
      <c r="AF63" s="61" t="str">
        <f t="shared" si="12"/>
        <v/>
      </c>
      <c r="AG63" s="61" t="str">
        <f t="shared" si="13"/>
        <v/>
      </c>
      <c r="AH63" s="61" t="str">
        <f t="shared" si="14"/>
        <v/>
      </c>
      <c r="AI63" s="61"/>
      <c r="AJ63" s="61" t="str">
        <f t="shared" si="15"/>
        <v/>
      </c>
      <c r="AK63" s="61" t="str">
        <f t="shared" si="16"/>
        <v/>
      </c>
      <c r="AL63" s="62" t="str">
        <f t="shared" si="17"/>
        <v/>
      </c>
      <c r="AN63" s="45"/>
      <c r="AO63" s="39">
        <f t="shared" si="30"/>
        <v>990063</v>
      </c>
      <c r="AP63" s="45"/>
      <c r="AQ63" s="39">
        <f t="shared" si="31"/>
        <v>0</v>
      </c>
      <c r="AR63" s="39">
        <f t="shared" si="44"/>
        <v>990063</v>
      </c>
      <c r="AS63" s="45"/>
      <c r="AT63" s="39">
        <f t="shared" si="32"/>
        <v>0</v>
      </c>
      <c r="AU63" s="39">
        <f t="shared" si="45"/>
        <v>990063</v>
      </c>
      <c r="AV63" s="45"/>
      <c r="AW63" s="39">
        <f t="shared" si="46"/>
        <v>990063.06299999997</v>
      </c>
      <c r="AX63" s="39">
        <f t="shared" si="33"/>
        <v>56</v>
      </c>
      <c r="AY63" s="45"/>
      <c r="BA63" s="39" t="str">
        <f t="shared" si="34"/>
        <v/>
      </c>
      <c r="BC63" s="39">
        <f t="shared" si="26"/>
        <v>268.00630000000001</v>
      </c>
      <c r="BD63" s="39">
        <f t="shared" si="27"/>
        <v>63.018700000000003</v>
      </c>
      <c r="BE63" s="59" t="str">
        <f t="shared" si="28"/>
        <v>Bayer 04 Leverkusen</v>
      </c>
      <c r="BF63" s="39">
        <f t="shared" si="29"/>
        <v>0</v>
      </c>
      <c r="BG63" s="39" t="str">
        <f>IF(BF63&lt;&gt;1,"",SUM(BF$8:BF63))</f>
        <v/>
      </c>
    </row>
    <row r="64" spans="2:59" ht="15.75" x14ac:dyDescent="0.2">
      <c r="B64" s="87">
        <v>57</v>
      </c>
      <c r="C64" s="89" t="str">
        <f t="shared" si="35"/>
        <v/>
      </c>
      <c r="D64" s="9" t="str">
        <f t="shared" si="36"/>
        <v/>
      </c>
      <c r="E64" s="3" t="str">
        <f t="shared" si="37"/>
        <v/>
      </c>
      <c r="F64" s="3" t="str">
        <f t="shared" si="38"/>
        <v/>
      </c>
      <c r="G64" s="4" t="str">
        <f t="shared" si="39"/>
        <v/>
      </c>
      <c r="H64" s="5" t="str">
        <f t="shared" si="40"/>
        <v/>
      </c>
      <c r="I64" s="6"/>
      <c r="J64" s="7" t="str">
        <f t="shared" si="41"/>
        <v/>
      </c>
      <c r="K64" s="14" t="str">
        <f t="shared" si="42"/>
        <v/>
      </c>
      <c r="L64" s="8" t="str">
        <f t="shared" si="43"/>
        <v/>
      </c>
      <c r="N64" s="131"/>
      <c r="O64" s="108">
        <v>13</v>
      </c>
      <c r="P64" s="109" t="s">
        <v>44</v>
      </c>
      <c r="Q64" s="110">
        <v>34</v>
      </c>
      <c r="R64" s="111">
        <v>10</v>
      </c>
      <c r="S64" s="111">
        <v>12</v>
      </c>
      <c r="T64" s="112">
        <v>12</v>
      </c>
      <c r="U64" s="113">
        <v>42</v>
      </c>
      <c r="V64" s="114" t="s">
        <v>5</v>
      </c>
      <c r="W64" s="115">
        <v>44</v>
      </c>
      <c r="X64" s="116">
        <v>-2</v>
      </c>
      <c r="Y64" s="117">
        <v>42</v>
      </c>
      <c r="AA64" s="87">
        <v>57</v>
      </c>
      <c r="AB64" s="95" t="str">
        <f t="shared" si="9"/>
        <v/>
      </c>
      <c r="AC64" s="56"/>
      <c r="AD64" s="60" t="str">
        <f t="shared" si="10"/>
        <v/>
      </c>
      <c r="AE64" s="61" t="str">
        <f t="shared" si="11"/>
        <v/>
      </c>
      <c r="AF64" s="61" t="str">
        <f t="shared" si="12"/>
        <v/>
      </c>
      <c r="AG64" s="61" t="str">
        <f t="shared" si="13"/>
        <v/>
      </c>
      <c r="AH64" s="61" t="str">
        <f t="shared" si="14"/>
        <v/>
      </c>
      <c r="AI64" s="61"/>
      <c r="AJ64" s="61" t="str">
        <f t="shared" si="15"/>
        <v/>
      </c>
      <c r="AK64" s="61" t="str">
        <f t="shared" si="16"/>
        <v/>
      </c>
      <c r="AL64" s="62" t="str">
        <f t="shared" si="17"/>
        <v/>
      </c>
      <c r="AN64" s="45"/>
      <c r="AO64" s="39">
        <f t="shared" si="30"/>
        <v>990064</v>
      </c>
      <c r="AP64" s="45"/>
      <c r="AQ64" s="39">
        <f t="shared" si="31"/>
        <v>0</v>
      </c>
      <c r="AR64" s="39">
        <f t="shared" si="44"/>
        <v>990064</v>
      </c>
      <c r="AS64" s="45"/>
      <c r="AT64" s="39">
        <f t="shared" si="32"/>
        <v>0</v>
      </c>
      <c r="AU64" s="39">
        <f t="shared" si="45"/>
        <v>990064</v>
      </c>
      <c r="AV64" s="45"/>
      <c r="AW64" s="39">
        <f t="shared" si="46"/>
        <v>990064.06400000001</v>
      </c>
      <c r="AX64" s="39">
        <f t="shared" si="33"/>
        <v>57</v>
      </c>
      <c r="AY64" s="45"/>
      <c r="BA64" s="39" t="str">
        <f t="shared" si="34"/>
        <v/>
      </c>
      <c r="BC64" s="39">
        <f t="shared" si="26"/>
        <v>45.006399999999999</v>
      </c>
      <c r="BD64" s="39">
        <f t="shared" si="27"/>
        <v>63.021000000000001</v>
      </c>
      <c r="BE64" s="59" t="str">
        <f t="shared" si="28"/>
        <v>Bayer 04 Leverkusen</v>
      </c>
      <c r="BF64" s="39">
        <f t="shared" si="29"/>
        <v>0</v>
      </c>
      <c r="BG64" s="39" t="str">
        <f>IF(BF64&lt;&gt;1,"",SUM(BF$8:BF64))</f>
        <v/>
      </c>
    </row>
    <row r="65" spans="2:59" ht="15.75" x14ac:dyDescent="0.2">
      <c r="B65" s="87">
        <v>58</v>
      </c>
      <c r="C65" s="89" t="str">
        <f t="shared" si="35"/>
        <v/>
      </c>
      <c r="D65" s="9" t="str">
        <f t="shared" si="36"/>
        <v/>
      </c>
      <c r="E65" s="3" t="str">
        <f t="shared" si="37"/>
        <v/>
      </c>
      <c r="F65" s="3" t="str">
        <f t="shared" si="38"/>
        <v/>
      </c>
      <c r="G65" s="4" t="str">
        <f t="shared" si="39"/>
        <v/>
      </c>
      <c r="H65" s="5" t="str">
        <f t="shared" si="40"/>
        <v/>
      </c>
      <c r="I65" s="6"/>
      <c r="J65" s="7" t="str">
        <f t="shared" si="41"/>
        <v/>
      </c>
      <c r="K65" s="14" t="str">
        <f t="shared" si="42"/>
        <v/>
      </c>
      <c r="L65" s="8" t="str">
        <f t="shared" si="43"/>
        <v/>
      </c>
      <c r="N65" s="131"/>
      <c r="O65" s="108">
        <v>14</v>
      </c>
      <c r="P65" s="109" t="s">
        <v>41</v>
      </c>
      <c r="Q65" s="110">
        <v>34</v>
      </c>
      <c r="R65" s="111">
        <v>8</v>
      </c>
      <c r="S65" s="111">
        <v>10</v>
      </c>
      <c r="T65" s="112">
        <v>16</v>
      </c>
      <c r="U65" s="113">
        <v>50</v>
      </c>
      <c r="V65" s="114" t="s">
        <v>5</v>
      </c>
      <c r="W65" s="115">
        <v>66</v>
      </c>
      <c r="X65" s="116">
        <v>-16</v>
      </c>
      <c r="Y65" s="117">
        <v>34</v>
      </c>
      <c r="AA65" s="87">
        <v>58</v>
      </c>
      <c r="AB65" s="95" t="str">
        <f t="shared" si="9"/>
        <v/>
      </c>
      <c r="AC65" s="56"/>
      <c r="AD65" s="60" t="str">
        <f t="shared" si="10"/>
        <v/>
      </c>
      <c r="AE65" s="61" t="str">
        <f t="shared" si="11"/>
        <v/>
      </c>
      <c r="AF65" s="61" t="str">
        <f t="shared" si="12"/>
        <v/>
      </c>
      <c r="AG65" s="61" t="str">
        <f t="shared" si="13"/>
        <v/>
      </c>
      <c r="AH65" s="61" t="str">
        <f t="shared" si="14"/>
        <v/>
      </c>
      <c r="AI65" s="61"/>
      <c r="AJ65" s="61" t="str">
        <f t="shared" si="15"/>
        <v/>
      </c>
      <c r="AK65" s="61" t="str">
        <f t="shared" si="16"/>
        <v/>
      </c>
      <c r="AL65" s="62" t="str">
        <f t="shared" si="17"/>
        <v/>
      </c>
      <c r="AN65" s="45"/>
      <c r="AO65" s="39">
        <f t="shared" si="30"/>
        <v>990065</v>
      </c>
      <c r="AP65" s="45"/>
      <c r="AQ65" s="39">
        <f t="shared" si="31"/>
        <v>0</v>
      </c>
      <c r="AR65" s="39">
        <f t="shared" si="44"/>
        <v>990065</v>
      </c>
      <c r="AS65" s="45"/>
      <c r="AT65" s="39">
        <f t="shared" si="32"/>
        <v>0</v>
      </c>
      <c r="AU65" s="39">
        <f t="shared" si="45"/>
        <v>990065</v>
      </c>
      <c r="AV65" s="45"/>
      <c r="AW65" s="39">
        <f t="shared" si="46"/>
        <v>990065.06499999994</v>
      </c>
      <c r="AX65" s="39">
        <f t="shared" si="33"/>
        <v>58</v>
      </c>
      <c r="AY65" s="45"/>
      <c r="BA65" s="39" t="str">
        <f t="shared" si="34"/>
        <v/>
      </c>
      <c r="BC65" s="39">
        <f t="shared" si="26"/>
        <v>238.00649999999999</v>
      </c>
      <c r="BD65" s="39">
        <f t="shared" si="27"/>
        <v>63.023299999999999</v>
      </c>
      <c r="BE65" s="59" t="str">
        <f t="shared" si="28"/>
        <v>Bayer 04 Leverkusen</v>
      </c>
      <c r="BF65" s="39">
        <f t="shared" si="29"/>
        <v>0</v>
      </c>
      <c r="BG65" s="39" t="str">
        <f>IF(BF65&lt;&gt;1,"",SUM(BF$8:BF65))</f>
        <v/>
      </c>
    </row>
    <row r="66" spans="2:59" ht="15.75" x14ac:dyDescent="0.2">
      <c r="B66" s="87">
        <v>59</v>
      </c>
      <c r="C66" s="89" t="str">
        <f t="shared" si="35"/>
        <v/>
      </c>
      <c r="D66" s="9" t="str">
        <f t="shared" si="36"/>
        <v/>
      </c>
      <c r="E66" s="3" t="str">
        <f t="shared" si="37"/>
        <v/>
      </c>
      <c r="F66" s="3" t="str">
        <f t="shared" si="38"/>
        <v/>
      </c>
      <c r="G66" s="4" t="str">
        <f t="shared" si="39"/>
        <v/>
      </c>
      <c r="H66" s="5" t="str">
        <f t="shared" si="40"/>
        <v/>
      </c>
      <c r="I66" s="6"/>
      <c r="J66" s="7" t="str">
        <f t="shared" si="41"/>
        <v/>
      </c>
      <c r="K66" s="14" t="str">
        <f t="shared" si="42"/>
        <v/>
      </c>
      <c r="L66" s="8" t="str">
        <f t="shared" si="43"/>
        <v/>
      </c>
      <c r="N66" s="131"/>
      <c r="O66" s="108">
        <v>15</v>
      </c>
      <c r="P66" s="109" t="s">
        <v>51</v>
      </c>
      <c r="Q66" s="110">
        <v>34</v>
      </c>
      <c r="R66" s="111">
        <v>8</v>
      </c>
      <c r="S66" s="111">
        <v>9</v>
      </c>
      <c r="T66" s="112">
        <v>17</v>
      </c>
      <c r="U66" s="113">
        <v>33</v>
      </c>
      <c r="V66" s="114" t="s">
        <v>5</v>
      </c>
      <c r="W66" s="115">
        <v>51</v>
      </c>
      <c r="X66" s="116">
        <v>-18</v>
      </c>
      <c r="Y66" s="117">
        <v>33</v>
      </c>
      <c r="AA66" s="87">
        <v>59</v>
      </c>
      <c r="AB66" s="95" t="str">
        <f t="shared" si="9"/>
        <v/>
      </c>
      <c r="AC66" s="56"/>
      <c r="AD66" s="60" t="str">
        <f t="shared" si="10"/>
        <v/>
      </c>
      <c r="AE66" s="61" t="str">
        <f t="shared" si="11"/>
        <v/>
      </c>
      <c r="AF66" s="61" t="str">
        <f t="shared" si="12"/>
        <v/>
      </c>
      <c r="AG66" s="61" t="str">
        <f t="shared" si="13"/>
        <v/>
      </c>
      <c r="AH66" s="61" t="str">
        <f t="shared" si="14"/>
        <v/>
      </c>
      <c r="AI66" s="61"/>
      <c r="AJ66" s="61" t="str">
        <f t="shared" si="15"/>
        <v/>
      </c>
      <c r="AK66" s="61" t="str">
        <f t="shared" si="16"/>
        <v/>
      </c>
      <c r="AL66" s="62" t="str">
        <f t="shared" si="17"/>
        <v/>
      </c>
      <c r="AN66" s="45"/>
      <c r="AO66" s="39">
        <f t="shared" si="30"/>
        <v>990066</v>
      </c>
      <c r="AP66" s="45"/>
      <c r="AQ66" s="39">
        <f t="shared" si="31"/>
        <v>0</v>
      </c>
      <c r="AR66" s="39">
        <f t="shared" si="44"/>
        <v>990066</v>
      </c>
      <c r="AS66" s="45"/>
      <c r="AT66" s="39">
        <f t="shared" si="32"/>
        <v>0</v>
      </c>
      <c r="AU66" s="39">
        <f t="shared" si="45"/>
        <v>990066</v>
      </c>
      <c r="AV66" s="45"/>
      <c r="AW66" s="39">
        <f t="shared" si="46"/>
        <v>990066.06599999999</v>
      </c>
      <c r="AX66" s="39">
        <f t="shared" si="33"/>
        <v>59</v>
      </c>
      <c r="AY66" s="45"/>
      <c r="BA66" s="39" t="str">
        <f t="shared" si="34"/>
        <v/>
      </c>
      <c r="BC66" s="39">
        <f t="shared" si="26"/>
        <v>126.00660000000001</v>
      </c>
      <c r="BD66" s="39">
        <f t="shared" si="27"/>
        <v>63.025199999999998</v>
      </c>
      <c r="BE66" s="59" t="str">
        <f t="shared" si="28"/>
        <v>Bayer 04 Leverkusen</v>
      </c>
      <c r="BF66" s="39">
        <f t="shared" si="29"/>
        <v>0</v>
      </c>
      <c r="BG66" s="39" t="str">
        <f>IF(BF66&lt;&gt;1,"",SUM(BF$8:BF66))</f>
        <v/>
      </c>
    </row>
    <row r="67" spans="2:59" ht="15.75" x14ac:dyDescent="0.2">
      <c r="B67" s="87">
        <v>60</v>
      </c>
      <c r="C67" s="89" t="str">
        <f t="shared" si="35"/>
        <v/>
      </c>
      <c r="D67" s="9" t="str">
        <f t="shared" si="36"/>
        <v/>
      </c>
      <c r="E67" s="3" t="str">
        <f t="shared" si="37"/>
        <v/>
      </c>
      <c r="F67" s="3" t="str">
        <f t="shared" si="38"/>
        <v/>
      </c>
      <c r="G67" s="4" t="str">
        <f t="shared" si="39"/>
        <v/>
      </c>
      <c r="H67" s="5" t="str">
        <f t="shared" si="40"/>
        <v/>
      </c>
      <c r="I67" s="6"/>
      <c r="J67" s="7" t="str">
        <f t="shared" si="41"/>
        <v/>
      </c>
      <c r="K67" s="14" t="str">
        <f t="shared" si="42"/>
        <v/>
      </c>
      <c r="L67" s="8" t="str">
        <f t="shared" si="43"/>
        <v/>
      </c>
      <c r="N67" s="131"/>
      <c r="O67" s="108">
        <v>16</v>
      </c>
      <c r="P67" s="109" t="s">
        <v>34</v>
      </c>
      <c r="Q67" s="110">
        <v>34</v>
      </c>
      <c r="R67" s="111">
        <v>8</v>
      </c>
      <c r="S67" s="111">
        <v>7</v>
      </c>
      <c r="T67" s="112">
        <v>19</v>
      </c>
      <c r="U67" s="113">
        <v>42</v>
      </c>
      <c r="V67" s="114" t="s">
        <v>5</v>
      </c>
      <c r="W67" s="115">
        <v>67</v>
      </c>
      <c r="X67" s="116">
        <v>-25</v>
      </c>
      <c r="Y67" s="117">
        <v>31</v>
      </c>
      <c r="AA67" s="87">
        <v>60</v>
      </c>
      <c r="AB67" s="95" t="str">
        <f t="shared" si="9"/>
        <v/>
      </c>
      <c r="AC67" s="56"/>
      <c r="AD67" s="60" t="str">
        <f t="shared" si="10"/>
        <v/>
      </c>
      <c r="AE67" s="61" t="str">
        <f t="shared" si="11"/>
        <v/>
      </c>
      <c r="AF67" s="61" t="str">
        <f t="shared" si="12"/>
        <v/>
      </c>
      <c r="AG67" s="61" t="str">
        <f t="shared" si="13"/>
        <v/>
      </c>
      <c r="AH67" s="61" t="str">
        <f t="shared" si="14"/>
        <v/>
      </c>
      <c r="AI67" s="61"/>
      <c r="AJ67" s="61" t="str">
        <f t="shared" si="15"/>
        <v/>
      </c>
      <c r="AK67" s="61" t="str">
        <f t="shared" si="16"/>
        <v/>
      </c>
      <c r="AL67" s="62" t="str">
        <f t="shared" si="17"/>
        <v/>
      </c>
      <c r="AN67" s="45"/>
      <c r="AO67" s="39">
        <f t="shared" si="30"/>
        <v>990067</v>
      </c>
      <c r="AP67" s="45"/>
      <c r="AQ67" s="39">
        <f t="shared" si="31"/>
        <v>0</v>
      </c>
      <c r="AR67" s="39">
        <f t="shared" si="44"/>
        <v>990067</v>
      </c>
      <c r="AS67" s="45"/>
      <c r="AT67" s="39">
        <f t="shared" si="32"/>
        <v>0</v>
      </c>
      <c r="AU67" s="39">
        <f t="shared" si="45"/>
        <v>990067</v>
      </c>
      <c r="AV67" s="45"/>
      <c r="AW67" s="39">
        <f t="shared" si="46"/>
        <v>990067.06700000004</v>
      </c>
      <c r="AX67" s="39">
        <f t="shared" si="33"/>
        <v>60</v>
      </c>
      <c r="AY67" s="45"/>
      <c r="BA67" s="39" t="str">
        <f t="shared" si="34"/>
        <v/>
      </c>
      <c r="BC67" s="39">
        <f t="shared" si="26"/>
        <v>254.0067</v>
      </c>
      <c r="BD67" s="39">
        <f t="shared" si="27"/>
        <v>63.027700000000003</v>
      </c>
      <c r="BE67" s="59" t="str">
        <f t="shared" si="28"/>
        <v>Bayer 04 Leverkusen</v>
      </c>
      <c r="BF67" s="39">
        <f t="shared" si="29"/>
        <v>0</v>
      </c>
      <c r="BG67" s="39" t="str">
        <f>IF(BF67&lt;&gt;1,"",SUM(BF$8:BF67))</f>
        <v/>
      </c>
    </row>
    <row r="68" spans="2:59" ht="15.75" x14ac:dyDescent="0.2">
      <c r="B68" s="87">
        <v>61</v>
      </c>
      <c r="C68" s="89" t="str">
        <f t="shared" si="35"/>
        <v/>
      </c>
      <c r="D68" s="9" t="str">
        <f t="shared" si="36"/>
        <v/>
      </c>
      <c r="E68" s="3" t="str">
        <f t="shared" si="37"/>
        <v/>
      </c>
      <c r="F68" s="3" t="str">
        <f t="shared" si="38"/>
        <v/>
      </c>
      <c r="G68" s="4" t="str">
        <f t="shared" si="39"/>
        <v/>
      </c>
      <c r="H68" s="5" t="str">
        <f t="shared" si="40"/>
        <v/>
      </c>
      <c r="I68" s="6"/>
      <c r="J68" s="7" t="str">
        <f t="shared" si="41"/>
        <v/>
      </c>
      <c r="K68" s="14" t="str">
        <f t="shared" si="42"/>
        <v/>
      </c>
      <c r="L68" s="8" t="str">
        <f t="shared" si="43"/>
        <v/>
      </c>
      <c r="N68" s="131"/>
      <c r="O68" s="108">
        <v>17</v>
      </c>
      <c r="P68" s="109" t="s">
        <v>54</v>
      </c>
      <c r="Q68" s="110">
        <v>34</v>
      </c>
      <c r="R68" s="111">
        <v>7</v>
      </c>
      <c r="S68" s="111">
        <v>9</v>
      </c>
      <c r="T68" s="112">
        <v>18</v>
      </c>
      <c r="U68" s="113">
        <v>39</v>
      </c>
      <c r="V68" s="114" t="s">
        <v>5</v>
      </c>
      <c r="W68" s="115">
        <v>57</v>
      </c>
      <c r="X68" s="116">
        <v>-18</v>
      </c>
      <c r="Y68" s="117">
        <v>30</v>
      </c>
      <c r="AA68" s="87">
        <v>61</v>
      </c>
      <c r="AB68" s="95" t="str">
        <f t="shared" si="9"/>
        <v/>
      </c>
      <c r="AC68" s="56"/>
      <c r="AD68" s="60" t="str">
        <f t="shared" si="10"/>
        <v/>
      </c>
      <c r="AE68" s="61" t="str">
        <f t="shared" si="11"/>
        <v/>
      </c>
      <c r="AF68" s="61" t="str">
        <f t="shared" si="12"/>
        <v/>
      </c>
      <c r="AG68" s="61" t="str">
        <f t="shared" si="13"/>
        <v/>
      </c>
      <c r="AH68" s="61" t="str">
        <f t="shared" si="14"/>
        <v/>
      </c>
      <c r="AI68" s="61"/>
      <c r="AJ68" s="61" t="str">
        <f t="shared" si="15"/>
        <v/>
      </c>
      <c r="AK68" s="61" t="str">
        <f t="shared" si="16"/>
        <v/>
      </c>
      <c r="AL68" s="62" t="str">
        <f t="shared" si="17"/>
        <v/>
      </c>
      <c r="AN68" s="45"/>
      <c r="AO68" s="39">
        <f t="shared" si="30"/>
        <v>990068</v>
      </c>
      <c r="AP68" s="45"/>
      <c r="AQ68" s="39">
        <f t="shared" si="31"/>
        <v>0</v>
      </c>
      <c r="AR68" s="39">
        <f t="shared" si="44"/>
        <v>990068</v>
      </c>
      <c r="AS68" s="45"/>
      <c r="AT68" s="39">
        <f t="shared" si="32"/>
        <v>0</v>
      </c>
      <c r="AU68" s="39">
        <f t="shared" si="45"/>
        <v>990068</v>
      </c>
      <c r="AV68" s="45"/>
      <c r="AW68" s="39">
        <f t="shared" si="46"/>
        <v>990068.06799999997</v>
      </c>
      <c r="AX68" s="39">
        <f t="shared" si="33"/>
        <v>61</v>
      </c>
      <c r="AY68" s="45"/>
      <c r="BA68" s="39" t="str">
        <f t="shared" si="34"/>
        <v/>
      </c>
      <c r="BC68" s="39">
        <f t="shared" si="26"/>
        <v>162.0068</v>
      </c>
      <c r="BD68" s="39">
        <f t="shared" si="27"/>
        <v>63.029400000000003</v>
      </c>
      <c r="BE68" s="59" t="str">
        <f t="shared" si="28"/>
        <v>Bayer 04 Leverkusen</v>
      </c>
      <c r="BF68" s="39">
        <f t="shared" si="29"/>
        <v>0</v>
      </c>
      <c r="BG68" s="39" t="str">
        <f>IF(BF68&lt;&gt;1,"",SUM(BF$8:BF68))</f>
        <v/>
      </c>
    </row>
    <row r="69" spans="2:59" ht="15.75" x14ac:dyDescent="0.2">
      <c r="B69" s="87">
        <v>62</v>
      </c>
      <c r="C69" s="89" t="str">
        <f t="shared" si="35"/>
        <v/>
      </c>
      <c r="D69" s="9" t="str">
        <f t="shared" si="36"/>
        <v/>
      </c>
      <c r="E69" s="3" t="str">
        <f t="shared" si="37"/>
        <v/>
      </c>
      <c r="F69" s="3" t="str">
        <f t="shared" si="38"/>
        <v/>
      </c>
      <c r="G69" s="4" t="str">
        <f t="shared" si="39"/>
        <v/>
      </c>
      <c r="H69" s="5" t="str">
        <f t="shared" si="40"/>
        <v/>
      </c>
      <c r="I69" s="6"/>
      <c r="J69" s="7" t="str">
        <f t="shared" si="41"/>
        <v/>
      </c>
      <c r="K69" s="14" t="str">
        <f t="shared" si="42"/>
        <v/>
      </c>
      <c r="L69" s="8" t="str">
        <f t="shared" si="43"/>
        <v/>
      </c>
      <c r="N69" s="131"/>
      <c r="O69" s="108">
        <v>18</v>
      </c>
      <c r="P69" s="109" t="s">
        <v>55</v>
      </c>
      <c r="Q69" s="110">
        <v>34</v>
      </c>
      <c r="R69" s="111">
        <v>4</v>
      </c>
      <c r="S69" s="111">
        <v>9</v>
      </c>
      <c r="T69" s="112">
        <v>21</v>
      </c>
      <c r="U69" s="113">
        <v>26</v>
      </c>
      <c r="V69" s="114" t="s">
        <v>5</v>
      </c>
      <c r="W69" s="115">
        <v>60</v>
      </c>
      <c r="X69" s="116">
        <v>-34</v>
      </c>
      <c r="Y69" s="117">
        <v>21</v>
      </c>
      <c r="AA69" s="87">
        <v>62</v>
      </c>
      <c r="AB69" s="95" t="str">
        <f t="shared" si="9"/>
        <v/>
      </c>
      <c r="AC69" s="56"/>
      <c r="AD69" s="60" t="str">
        <f t="shared" si="10"/>
        <v/>
      </c>
      <c r="AE69" s="61" t="str">
        <f t="shared" si="11"/>
        <v/>
      </c>
      <c r="AF69" s="61" t="str">
        <f t="shared" si="12"/>
        <v/>
      </c>
      <c r="AG69" s="61" t="str">
        <f t="shared" si="13"/>
        <v/>
      </c>
      <c r="AH69" s="61" t="str">
        <f t="shared" si="14"/>
        <v/>
      </c>
      <c r="AI69" s="61"/>
      <c r="AJ69" s="61" t="str">
        <f t="shared" si="15"/>
        <v/>
      </c>
      <c r="AK69" s="61" t="str">
        <f t="shared" si="16"/>
        <v/>
      </c>
      <c r="AL69" s="62" t="str">
        <f t="shared" si="17"/>
        <v/>
      </c>
      <c r="AN69" s="45"/>
      <c r="AO69" s="39">
        <f t="shared" si="30"/>
        <v>990069</v>
      </c>
      <c r="AP69" s="45"/>
      <c r="AQ69" s="39">
        <f t="shared" si="31"/>
        <v>0</v>
      </c>
      <c r="AR69" s="39">
        <f t="shared" si="44"/>
        <v>990069</v>
      </c>
      <c r="AS69" s="45"/>
      <c r="AT69" s="39">
        <f t="shared" si="32"/>
        <v>0</v>
      </c>
      <c r="AU69" s="39">
        <f t="shared" si="45"/>
        <v>990069</v>
      </c>
      <c r="AV69" s="45"/>
      <c r="AW69" s="39">
        <f t="shared" si="46"/>
        <v>990069.06900000002</v>
      </c>
      <c r="AX69" s="39">
        <f t="shared" si="33"/>
        <v>62</v>
      </c>
      <c r="AY69" s="45"/>
      <c r="BA69" s="39" t="str">
        <f t="shared" si="34"/>
        <v/>
      </c>
      <c r="BC69" s="39">
        <f t="shared" si="26"/>
        <v>220.0069</v>
      </c>
      <c r="BD69" s="39">
        <f t="shared" si="27"/>
        <v>63.031700000000001</v>
      </c>
      <c r="BE69" s="59" t="str">
        <f t="shared" si="28"/>
        <v>Bayer 04 Leverkusen</v>
      </c>
      <c r="BF69" s="39">
        <f t="shared" si="29"/>
        <v>0</v>
      </c>
      <c r="BG69" s="39" t="str">
        <f>IF(BF69&lt;&gt;1,"",SUM(BF$8:BF69))</f>
        <v/>
      </c>
    </row>
    <row r="70" spans="2:59" ht="15.75" x14ac:dyDescent="0.2">
      <c r="B70" s="87">
        <v>63</v>
      </c>
      <c r="C70" s="89" t="str">
        <f t="shared" si="35"/>
        <v/>
      </c>
      <c r="D70" s="9" t="str">
        <f t="shared" si="36"/>
        <v/>
      </c>
      <c r="E70" s="3" t="str">
        <f t="shared" si="37"/>
        <v/>
      </c>
      <c r="F70" s="3" t="str">
        <f t="shared" si="38"/>
        <v/>
      </c>
      <c r="G70" s="4" t="str">
        <f t="shared" si="39"/>
        <v/>
      </c>
      <c r="H70" s="5" t="str">
        <f t="shared" si="40"/>
        <v/>
      </c>
      <c r="I70" s="6"/>
      <c r="J70" s="7" t="str">
        <f t="shared" si="41"/>
        <v/>
      </c>
      <c r="K70" s="14" t="str">
        <f t="shared" si="42"/>
        <v/>
      </c>
      <c r="L70" s="8" t="str">
        <f t="shared" si="43"/>
        <v/>
      </c>
      <c r="N70" s="131"/>
      <c r="O70" s="108">
        <v>19</v>
      </c>
      <c r="P70" s="109"/>
      <c r="Q70" s="110"/>
      <c r="R70" s="111"/>
      <c r="S70" s="111"/>
      <c r="T70" s="112"/>
      <c r="U70" s="113"/>
      <c r="V70" s="114"/>
      <c r="W70" s="115"/>
      <c r="X70" s="116"/>
      <c r="Y70" s="117"/>
      <c r="AA70" s="87">
        <v>63</v>
      </c>
      <c r="AB70" s="95" t="str">
        <f t="shared" si="9"/>
        <v/>
      </c>
      <c r="AC70" s="56"/>
      <c r="AD70" s="60" t="str">
        <f t="shared" si="10"/>
        <v/>
      </c>
      <c r="AE70" s="61" t="str">
        <f t="shared" si="11"/>
        <v/>
      </c>
      <c r="AF70" s="61" t="str">
        <f t="shared" si="12"/>
        <v/>
      </c>
      <c r="AG70" s="61" t="str">
        <f t="shared" si="13"/>
        <v/>
      </c>
      <c r="AH70" s="61" t="str">
        <f t="shared" si="14"/>
        <v/>
      </c>
      <c r="AI70" s="61"/>
      <c r="AJ70" s="61" t="str">
        <f t="shared" si="15"/>
        <v/>
      </c>
      <c r="AK70" s="61" t="str">
        <f t="shared" si="16"/>
        <v/>
      </c>
      <c r="AL70" s="62" t="str">
        <f t="shared" si="17"/>
        <v/>
      </c>
      <c r="AN70" s="45"/>
      <c r="AO70" s="39">
        <f t="shared" si="30"/>
        <v>990070</v>
      </c>
      <c r="AP70" s="45"/>
      <c r="AQ70" s="39">
        <f t="shared" si="31"/>
        <v>0</v>
      </c>
      <c r="AR70" s="39">
        <f t="shared" si="44"/>
        <v>990070</v>
      </c>
      <c r="AS70" s="45"/>
      <c r="AT70" s="39">
        <f t="shared" si="32"/>
        <v>0</v>
      </c>
      <c r="AU70" s="39">
        <f t="shared" si="45"/>
        <v>990070</v>
      </c>
      <c r="AV70" s="45"/>
      <c r="AW70" s="39">
        <f t="shared" si="46"/>
        <v>990070.07</v>
      </c>
      <c r="AX70" s="39">
        <f t="shared" si="33"/>
        <v>63</v>
      </c>
      <c r="AY70" s="45"/>
      <c r="BA70" s="39" t="str">
        <f t="shared" si="34"/>
        <v/>
      </c>
      <c r="BC70" s="39">
        <f t="shared" si="26"/>
        <v>10000.007</v>
      </c>
      <c r="BD70" s="39">
        <f t="shared" si="27"/>
        <v>63.034300000000002</v>
      </c>
      <c r="BE70" s="59" t="str">
        <f t="shared" si="28"/>
        <v>Bayer 04 Leverkusen</v>
      </c>
      <c r="BF70" s="39">
        <f t="shared" si="29"/>
        <v>0</v>
      </c>
      <c r="BG70" s="39" t="str">
        <f>IF(BF70&lt;&gt;1,"",SUM(BF$8:BF70))</f>
        <v/>
      </c>
    </row>
    <row r="71" spans="2:59" ht="16.5" thickBot="1" x14ac:dyDescent="0.25">
      <c r="B71" s="87">
        <v>64</v>
      </c>
      <c r="C71" s="89" t="str">
        <f t="shared" si="35"/>
        <v/>
      </c>
      <c r="D71" s="9" t="str">
        <f t="shared" si="36"/>
        <v/>
      </c>
      <c r="E71" s="3" t="str">
        <f t="shared" si="37"/>
        <v/>
      </c>
      <c r="F71" s="3" t="str">
        <f t="shared" si="38"/>
        <v/>
      </c>
      <c r="G71" s="4" t="str">
        <f t="shared" si="39"/>
        <v/>
      </c>
      <c r="H71" s="5" t="str">
        <f t="shared" si="40"/>
        <v/>
      </c>
      <c r="I71" s="6"/>
      <c r="J71" s="7" t="str">
        <f t="shared" si="41"/>
        <v/>
      </c>
      <c r="K71" s="14" t="str">
        <f t="shared" si="42"/>
        <v/>
      </c>
      <c r="L71" s="8" t="str">
        <f t="shared" si="43"/>
        <v/>
      </c>
      <c r="N71" s="131"/>
      <c r="O71" s="118">
        <v>20</v>
      </c>
      <c r="P71" s="119"/>
      <c r="Q71" s="120"/>
      <c r="R71" s="121"/>
      <c r="S71" s="121"/>
      <c r="T71" s="122"/>
      <c r="U71" s="123"/>
      <c r="V71" s="124"/>
      <c r="W71" s="125"/>
      <c r="X71" s="126"/>
      <c r="Y71" s="127"/>
      <c r="AA71" s="87">
        <v>64</v>
      </c>
      <c r="AB71" s="95" t="str">
        <f t="shared" si="9"/>
        <v/>
      </c>
      <c r="AC71" s="56"/>
      <c r="AD71" s="60" t="str">
        <f t="shared" si="10"/>
        <v/>
      </c>
      <c r="AE71" s="61" t="str">
        <f t="shared" si="11"/>
        <v/>
      </c>
      <c r="AF71" s="61" t="str">
        <f t="shared" si="12"/>
        <v/>
      </c>
      <c r="AG71" s="61" t="str">
        <f t="shared" si="13"/>
        <v/>
      </c>
      <c r="AH71" s="61" t="str">
        <f t="shared" si="14"/>
        <v/>
      </c>
      <c r="AI71" s="61"/>
      <c r="AJ71" s="61" t="str">
        <f t="shared" si="15"/>
        <v/>
      </c>
      <c r="AK71" s="61" t="str">
        <f t="shared" si="16"/>
        <v/>
      </c>
      <c r="AL71" s="62" t="str">
        <f t="shared" si="17"/>
        <v/>
      </c>
      <c r="AN71" s="45"/>
      <c r="AO71" s="39">
        <f t="shared" si="30"/>
        <v>990071</v>
      </c>
      <c r="AP71" s="45"/>
      <c r="AQ71" s="39">
        <f t="shared" si="31"/>
        <v>0</v>
      </c>
      <c r="AR71" s="39">
        <f t="shared" si="44"/>
        <v>990071</v>
      </c>
      <c r="AS71" s="45"/>
      <c r="AT71" s="39">
        <f t="shared" si="32"/>
        <v>0</v>
      </c>
      <c r="AU71" s="39">
        <f t="shared" si="45"/>
        <v>990071</v>
      </c>
      <c r="AV71" s="45"/>
      <c r="AW71" s="39">
        <f t="shared" si="46"/>
        <v>990071.071</v>
      </c>
      <c r="AX71" s="39">
        <f t="shared" si="33"/>
        <v>64</v>
      </c>
      <c r="AY71" s="45"/>
      <c r="BA71" s="39" t="str">
        <f t="shared" si="34"/>
        <v/>
      </c>
      <c r="BC71" s="39">
        <f t="shared" si="26"/>
        <v>10000.007100000001</v>
      </c>
      <c r="BD71" s="39">
        <f t="shared" si="27"/>
        <v>79.000900000000001</v>
      </c>
      <c r="BE71" s="59" t="str">
        <f t="shared" si="28"/>
        <v>Borussia Dortmund</v>
      </c>
      <c r="BF71" s="39">
        <f t="shared" si="29"/>
        <v>1</v>
      </c>
      <c r="BG71" s="39">
        <f>IF(BF71&lt;&gt;1,"",SUM(BF$8:BF71))</f>
        <v>9</v>
      </c>
    </row>
    <row r="72" spans="2:59" ht="16.5" thickTop="1" x14ac:dyDescent="0.2">
      <c r="B72" s="87">
        <v>65</v>
      </c>
      <c r="C72" s="89" t="str">
        <f t="shared" si="35"/>
        <v/>
      </c>
      <c r="D72" s="9" t="str">
        <f t="shared" si="36"/>
        <v/>
      </c>
      <c r="E72" s="3" t="str">
        <f t="shared" si="37"/>
        <v/>
      </c>
      <c r="F72" s="3" t="str">
        <f t="shared" si="38"/>
        <v/>
      </c>
      <c r="G72" s="4" t="str">
        <f t="shared" si="39"/>
        <v/>
      </c>
      <c r="H72" s="5" t="str">
        <f t="shared" si="40"/>
        <v/>
      </c>
      <c r="I72" s="6"/>
      <c r="J72" s="7" t="str">
        <f t="shared" si="41"/>
        <v/>
      </c>
      <c r="K72" s="14" t="str">
        <f t="shared" si="42"/>
        <v/>
      </c>
      <c r="L72" s="8" t="str">
        <f t="shared" si="43"/>
        <v/>
      </c>
      <c r="N72" s="131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AA72" s="87">
        <v>65</v>
      </c>
      <c r="AB72" s="95" t="str">
        <f t="shared" ref="AB72:AB106" si="47">IFERROR(INDEX($BE$8:$BE$1105,MATCH(ROW()-ROW(AB$8)+1,$BG$8:$BG$1105,0)),"")</f>
        <v/>
      </c>
      <c r="AC72" s="56"/>
      <c r="AD72" s="60" t="str">
        <f t="shared" ref="AD72:AD106" si="48">IF($AB72="","",SUMPRODUCT(($AB72=$P$8:$P$1105)*$Q$8:$Q$1105))</f>
        <v/>
      </c>
      <c r="AE72" s="61" t="str">
        <f t="shared" ref="AE72:AE106" si="49">IF($AB72="","",SUMPRODUCT(($AB72=$P$8:$P$1105)*$R$8:$R$1105))</f>
        <v/>
      </c>
      <c r="AF72" s="61" t="str">
        <f t="shared" ref="AF72:AF106" si="50">IF($AB72="","",SUMPRODUCT(($AB72=$P$8:$P$1105)*$S$8:$S$1105))</f>
        <v/>
      </c>
      <c r="AG72" s="61" t="str">
        <f t="shared" ref="AG72:AG106" si="51">IF($AB72="","",SUMPRODUCT(($AB72=$P$8:$P$1105)*$T$8:$T$1105))</f>
        <v/>
      </c>
      <c r="AH72" s="61" t="str">
        <f t="shared" ref="AH72:AH106" si="52">IF($AB72="","",SUMPRODUCT(($AB72=$P$8:$P$1105)*$U$8:$U$1105))</f>
        <v/>
      </c>
      <c r="AI72" s="61"/>
      <c r="AJ72" s="61" t="str">
        <f t="shared" ref="AJ72:AJ106" si="53">IF($AB72="","",SUMPRODUCT(($AB72=$P$8:$P$1105)*$W$8:$W$1105))</f>
        <v/>
      </c>
      <c r="AK72" s="61" t="str">
        <f t="shared" ref="AK72:AK106" si="54">IF($AB72="","",SUMPRODUCT(($AB72=$P$8:$P$1105)*$X$8:$X$1105))</f>
        <v/>
      </c>
      <c r="AL72" s="62" t="str">
        <f t="shared" ref="AL72:AL106" si="55">IF($AB72="","",SUMPRODUCT(($AB72=$P$8:$P$1105)*$Y$8:$Y$1105))</f>
        <v/>
      </c>
      <c r="AN72" s="45"/>
      <c r="AO72" s="39">
        <f t="shared" ref="AO72:AO106" si="56">IF($AL72="",990000+ROW(),RANK($AL72,$AL$8:$AL$106))</f>
        <v>990072</v>
      </c>
      <c r="AP72" s="45"/>
      <c r="AQ72" s="39">
        <f t="shared" ref="AQ72:AQ106" si="57">COUNTIFS($AK$8:$AK$106,"&gt;"&amp;$AK72,$AO$8:$AO$106,"="&amp;$AO72)</f>
        <v>0</v>
      </c>
      <c r="AR72" s="39">
        <f t="shared" si="44"/>
        <v>990072</v>
      </c>
      <c r="AS72" s="45"/>
      <c r="AT72" s="39">
        <f t="shared" ref="AT72:AT106" si="58">COUNTIFS($AE$8:$AE$106,"&gt;"&amp;$AE72,$AR$8:$AR$106,"="&amp;$AR72)</f>
        <v>0</v>
      </c>
      <c r="AU72" s="39">
        <f t="shared" si="45"/>
        <v>990072</v>
      </c>
      <c r="AV72" s="45"/>
      <c r="AW72" s="39">
        <f t="shared" si="46"/>
        <v>990072.07200000004</v>
      </c>
      <c r="AX72" s="39">
        <f t="shared" ref="AX72:AX103" si="59">RANK(AW72,$AW$8:$AW$106,1)</f>
        <v>65</v>
      </c>
      <c r="AY72" s="45"/>
      <c r="BA72" s="39" t="str">
        <f t="shared" ref="BA72:BA106" si="60">IF($AB72="","",MATCH($B72,$AX$8:$AX$106,0))</f>
        <v/>
      </c>
      <c r="BC72" s="39">
        <f t="shared" si="26"/>
        <v>10000.0072</v>
      </c>
      <c r="BD72" s="39">
        <f t="shared" si="27"/>
        <v>79.003</v>
      </c>
      <c r="BE72" s="59" t="str">
        <f t="shared" si="28"/>
        <v>Borussia Dortmund</v>
      </c>
      <c r="BF72" s="39">
        <f t="shared" si="29"/>
        <v>0</v>
      </c>
      <c r="BG72" s="39" t="str">
        <f>IF(BF72&lt;&gt;1,"",SUM(BF$8:BF72))</f>
        <v/>
      </c>
    </row>
    <row r="73" spans="2:59" ht="16.5" thickBot="1" x14ac:dyDescent="0.25">
      <c r="B73" s="87">
        <v>66</v>
      </c>
      <c r="C73" s="89" t="str">
        <f t="shared" si="35"/>
        <v/>
      </c>
      <c r="D73" s="9" t="str">
        <f t="shared" si="36"/>
        <v/>
      </c>
      <c r="E73" s="3" t="str">
        <f t="shared" si="37"/>
        <v/>
      </c>
      <c r="F73" s="3" t="str">
        <f t="shared" si="38"/>
        <v/>
      </c>
      <c r="G73" s="4" t="str">
        <f t="shared" si="39"/>
        <v/>
      </c>
      <c r="H73" s="5" t="str">
        <f t="shared" si="40"/>
        <v/>
      </c>
      <c r="I73" s="6"/>
      <c r="J73" s="7" t="str">
        <f t="shared" si="41"/>
        <v/>
      </c>
      <c r="K73" s="14" t="str">
        <f t="shared" si="42"/>
        <v/>
      </c>
      <c r="L73" s="8" t="str">
        <f t="shared" si="43"/>
        <v/>
      </c>
      <c r="N73" s="131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AA73" s="87">
        <v>66</v>
      </c>
      <c r="AB73" s="95" t="str">
        <f t="shared" si="47"/>
        <v/>
      </c>
      <c r="AC73" s="56"/>
      <c r="AD73" s="60" t="str">
        <f t="shared" si="48"/>
        <v/>
      </c>
      <c r="AE73" s="61" t="str">
        <f t="shared" si="49"/>
        <v/>
      </c>
      <c r="AF73" s="61" t="str">
        <f t="shared" si="50"/>
        <v/>
      </c>
      <c r="AG73" s="61" t="str">
        <f t="shared" si="51"/>
        <v/>
      </c>
      <c r="AH73" s="61" t="str">
        <f t="shared" si="52"/>
        <v/>
      </c>
      <c r="AI73" s="61"/>
      <c r="AJ73" s="61" t="str">
        <f t="shared" si="53"/>
        <v/>
      </c>
      <c r="AK73" s="61" t="str">
        <f t="shared" si="54"/>
        <v/>
      </c>
      <c r="AL73" s="62" t="str">
        <f t="shared" si="55"/>
        <v/>
      </c>
      <c r="AN73" s="45"/>
      <c r="AO73" s="39">
        <f t="shared" si="56"/>
        <v>990073</v>
      </c>
      <c r="AP73" s="45"/>
      <c r="AQ73" s="39">
        <f t="shared" si="57"/>
        <v>0</v>
      </c>
      <c r="AR73" s="39">
        <f t="shared" si="44"/>
        <v>990073</v>
      </c>
      <c r="AS73" s="45"/>
      <c r="AT73" s="39">
        <f t="shared" si="58"/>
        <v>0</v>
      </c>
      <c r="AU73" s="39">
        <f t="shared" si="45"/>
        <v>990073</v>
      </c>
      <c r="AV73" s="45"/>
      <c r="AW73" s="39">
        <f t="shared" si="46"/>
        <v>990073.07299999997</v>
      </c>
      <c r="AX73" s="39">
        <f t="shared" si="59"/>
        <v>66</v>
      </c>
      <c r="AY73" s="45"/>
      <c r="BA73" s="39" t="str">
        <f t="shared" si="60"/>
        <v/>
      </c>
      <c r="BC73" s="39">
        <f t="shared" ref="BC73:BC136" si="61">COUNTIF($P$8:$P$1105,"&lt;="&amp;$P73)+ROW()*0.0001+($P73="")*10000</f>
        <v>10000.007299999999</v>
      </c>
      <c r="BD73" s="39">
        <f t="shared" ref="BD73:BD136" si="62">SMALL($BC$8:$BC$1105,ROW()-ROW(BC$8)+1)</f>
        <v>79.005300000000005</v>
      </c>
      <c r="BE73" s="59" t="str">
        <f t="shared" ref="BE73:BE136" si="63">IF($BD73&gt;10000,"",INDEX($P$8:$P$1105,MATCH($BD73,$BC$8:$BC$1105,0)))</f>
        <v>Borussia Dortmund</v>
      </c>
      <c r="BF73" s="39">
        <f t="shared" ref="BF73:BF136" si="64">IF(BE73="","",IF(BE73&lt;&gt;BE72,1,0))</f>
        <v>0</v>
      </c>
      <c r="BG73" s="39" t="str">
        <f>IF(BF73&lt;&gt;1,"",SUM(BF$8:BF73))</f>
        <v/>
      </c>
    </row>
    <row r="74" spans="2:59" ht="19.5" thickTop="1" x14ac:dyDescent="0.2">
      <c r="B74" s="87">
        <v>67</v>
      </c>
      <c r="C74" s="89" t="str">
        <f t="shared" si="35"/>
        <v/>
      </c>
      <c r="D74" s="9" t="str">
        <f t="shared" si="36"/>
        <v/>
      </c>
      <c r="E74" s="3" t="str">
        <f t="shared" si="37"/>
        <v/>
      </c>
      <c r="F74" s="3" t="str">
        <f t="shared" si="38"/>
        <v/>
      </c>
      <c r="G74" s="4" t="str">
        <f t="shared" si="39"/>
        <v/>
      </c>
      <c r="H74" s="5" t="str">
        <f t="shared" si="40"/>
        <v/>
      </c>
      <c r="I74" s="6"/>
      <c r="J74" s="7" t="str">
        <f t="shared" si="41"/>
        <v/>
      </c>
      <c r="K74" s="14" t="str">
        <f t="shared" si="42"/>
        <v/>
      </c>
      <c r="L74" s="8" t="str">
        <f t="shared" si="43"/>
        <v/>
      </c>
      <c r="N74" s="134" t="s">
        <v>56</v>
      </c>
      <c r="O74" s="97">
        <v>1</v>
      </c>
      <c r="P74" s="98" t="s">
        <v>30</v>
      </c>
      <c r="Q74" s="99">
        <v>34</v>
      </c>
      <c r="R74" s="100">
        <v>29</v>
      </c>
      <c r="S74" s="100">
        <v>3</v>
      </c>
      <c r="T74" s="101">
        <v>2</v>
      </c>
      <c r="U74" s="102">
        <v>94</v>
      </c>
      <c r="V74" s="103" t="s">
        <v>5</v>
      </c>
      <c r="W74" s="104">
        <v>23</v>
      </c>
      <c r="X74" s="105">
        <v>71</v>
      </c>
      <c r="Y74" s="106">
        <v>90</v>
      </c>
      <c r="AA74" s="87">
        <v>67</v>
      </c>
      <c r="AB74" s="95" t="str">
        <f t="shared" si="47"/>
        <v/>
      </c>
      <c r="AC74" s="56"/>
      <c r="AD74" s="60" t="str">
        <f t="shared" si="48"/>
        <v/>
      </c>
      <c r="AE74" s="61" t="str">
        <f t="shared" si="49"/>
        <v/>
      </c>
      <c r="AF74" s="61" t="str">
        <f t="shared" si="50"/>
        <v/>
      </c>
      <c r="AG74" s="61" t="str">
        <f t="shared" si="51"/>
        <v/>
      </c>
      <c r="AH74" s="61" t="str">
        <f t="shared" si="52"/>
        <v/>
      </c>
      <c r="AI74" s="61"/>
      <c r="AJ74" s="61" t="str">
        <f t="shared" si="53"/>
        <v/>
      </c>
      <c r="AK74" s="61" t="str">
        <f t="shared" si="54"/>
        <v/>
      </c>
      <c r="AL74" s="62" t="str">
        <f t="shared" si="55"/>
        <v/>
      </c>
      <c r="AN74" s="45"/>
      <c r="AO74" s="39">
        <f t="shared" si="56"/>
        <v>990074</v>
      </c>
      <c r="AP74" s="45"/>
      <c r="AQ74" s="39">
        <f t="shared" si="57"/>
        <v>0</v>
      </c>
      <c r="AR74" s="39">
        <f t="shared" si="44"/>
        <v>990074</v>
      </c>
      <c r="AS74" s="45"/>
      <c r="AT74" s="39">
        <f t="shared" si="58"/>
        <v>0</v>
      </c>
      <c r="AU74" s="39">
        <f t="shared" si="45"/>
        <v>990074</v>
      </c>
      <c r="AV74" s="45"/>
      <c r="AW74" s="39">
        <f t="shared" si="46"/>
        <v>990074.07400000002</v>
      </c>
      <c r="AX74" s="39">
        <f t="shared" si="59"/>
        <v>67</v>
      </c>
      <c r="AY74" s="45"/>
      <c r="BA74" s="39" t="str">
        <f t="shared" si="60"/>
        <v/>
      </c>
      <c r="BC74" s="39">
        <f t="shared" si="61"/>
        <v>142.00739999999999</v>
      </c>
      <c r="BD74" s="39">
        <f t="shared" si="62"/>
        <v>79.007499999999993</v>
      </c>
      <c r="BE74" s="59" t="str">
        <f t="shared" si="63"/>
        <v>Borussia Dortmund</v>
      </c>
      <c r="BF74" s="39">
        <f t="shared" si="64"/>
        <v>0</v>
      </c>
      <c r="BG74" s="39" t="str">
        <f>IF(BF74&lt;&gt;1,"",SUM(BF$8:BF74))</f>
        <v/>
      </c>
    </row>
    <row r="75" spans="2:59" ht="15.75" x14ac:dyDescent="0.2">
      <c r="B75" s="87">
        <v>68</v>
      </c>
      <c r="C75" s="89" t="str">
        <f t="shared" si="35"/>
        <v/>
      </c>
      <c r="D75" s="9" t="str">
        <f t="shared" si="36"/>
        <v/>
      </c>
      <c r="E75" s="3" t="str">
        <f t="shared" si="37"/>
        <v/>
      </c>
      <c r="F75" s="3" t="str">
        <f t="shared" si="38"/>
        <v/>
      </c>
      <c r="G75" s="4" t="str">
        <f t="shared" si="39"/>
        <v/>
      </c>
      <c r="H75" s="5" t="str">
        <f t="shared" si="40"/>
        <v/>
      </c>
      <c r="I75" s="6"/>
      <c r="J75" s="7" t="str">
        <f t="shared" si="41"/>
        <v/>
      </c>
      <c r="K75" s="14" t="str">
        <f t="shared" si="42"/>
        <v/>
      </c>
      <c r="L75" s="8" t="str">
        <f t="shared" si="43"/>
        <v/>
      </c>
      <c r="N75" s="131"/>
      <c r="O75" s="108">
        <v>2</v>
      </c>
      <c r="P75" s="109" t="s">
        <v>31</v>
      </c>
      <c r="Q75" s="110">
        <v>34</v>
      </c>
      <c r="R75" s="111">
        <v>22</v>
      </c>
      <c r="S75" s="111">
        <v>5</v>
      </c>
      <c r="T75" s="112">
        <v>7</v>
      </c>
      <c r="U75" s="113">
        <v>80</v>
      </c>
      <c r="V75" s="114" t="s">
        <v>5</v>
      </c>
      <c r="W75" s="115">
        <v>38</v>
      </c>
      <c r="X75" s="116">
        <v>42</v>
      </c>
      <c r="Y75" s="117">
        <v>71</v>
      </c>
      <c r="AA75" s="87">
        <v>68</v>
      </c>
      <c r="AB75" s="95" t="str">
        <f t="shared" si="47"/>
        <v/>
      </c>
      <c r="AC75" s="56"/>
      <c r="AD75" s="60" t="str">
        <f t="shared" si="48"/>
        <v/>
      </c>
      <c r="AE75" s="61" t="str">
        <f t="shared" si="49"/>
        <v/>
      </c>
      <c r="AF75" s="61" t="str">
        <f t="shared" si="50"/>
        <v/>
      </c>
      <c r="AG75" s="61" t="str">
        <f t="shared" si="51"/>
        <v/>
      </c>
      <c r="AH75" s="61" t="str">
        <f t="shared" si="52"/>
        <v/>
      </c>
      <c r="AI75" s="61"/>
      <c r="AJ75" s="61" t="str">
        <f t="shared" si="53"/>
        <v/>
      </c>
      <c r="AK75" s="61" t="str">
        <f t="shared" si="54"/>
        <v/>
      </c>
      <c r="AL75" s="62" t="str">
        <f t="shared" si="55"/>
        <v/>
      </c>
      <c r="AN75" s="45"/>
      <c r="AO75" s="39">
        <f t="shared" si="56"/>
        <v>990075</v>
      </c>
      <c r="AP75" s="45"/>
      <c r="AQ75" s="39">
        <f t="shared" si="57"/>
        <v>0</v>
      </c>
      <c r="AR75" s="39">
        <f t="shared" si="44"/>
        <v>990075</v>
      </c>
      <c r="AS75" s="45"/>
      <c r="AT75" s="39">
        <f t="shared" si="58"/>
        <v>0</v>
      </c>
      <c r="AU75" s="39">
        <f t="shared" si="45"/>
        <v>990075</v>
      </c>
      <c r="AV75" s="45"/>
      <c r="AW75" s="39">
        <f t="shared" si="46"/>
        <v>990075.07499999995</v>
      </c>
      <c r="AX75" s="39">
        <f t="shared" si="59"/>
        <v>68</v>
      </c>
      <c r="AY75" s="45"/>
      <c r="BA75" s="39" t="str">
        <f t="shared" si="60"/>
        <v/>
      </c>
      <c r="BC75" s="39">
        <f>COUNTIF($P$8:$P$1105,"&lt;="&amp;$P75)+ROW()*0.0001+($P75="")*10000</f>
        <v>79.007499999999993</v>
      </c>
      <c r="BD75" s="39">
        <f t="shared" si="62"/>
        <v>79.010199999999998</v>
      </c>
      <c r="BE75" s="59" t="str">
        <f t="shared" si="63"/>
        <v>Borussia Dortmund</v>
      </c>
      <c r="BF75" s="39">
        <f t="shared" si="64"/>
        <v>0</v>
      </c>
      <c r="BG75" s="39" t="str">
        <f>IF(BF75&lt;&gt;1,"",SUM(BF$8:BF75))</f>
        <v/>
      </c>
    </row>
    <row r="76" spans="2:59" ht="15.75" x14ac:dyDescent="0.2">
      <c r="B76" s="87">
        <v>69</v>
      </c>
      <c r="C76" s="89" t="str">
        <f t="shared" si="35"/>
        <v/>
      </c>
      <c r="D76" s="9" t="str">
        <f t="shared" si="36"/>
        <v/>
      </c>
      <c r="E76" s="3" t="str">
        <f t="shared" si="37"/>
        <v/>
      </c>
      <c r="F76" s="3" t="str">
        <f t="shared" si="38"/>
        <v/>
      </c>
      <c r="G76" s="4" t="str">
        <f t="shared" si="39"/>
        <v/>
      </c>
      <c r="H76" s="5" t="str">
        <f t="shared" si="40"/>
        <v/>
      </c>
      <c r="I76" s="6"/>
      <c r="J76" s="7" t="str">
        <f t="shared" si="41"/>
        <v/>
      </c>
      <c r="K76" s="14" t="str">
        <f t="shared" si="42"/>
        <v/>
      </c>
      <c r="L76" s="8" t="str">
        <f t="shared" si="43"/>
        <v/>
      </c>
      <c r="N76" s="131"/>
      <c r="O76" s="108">
        <v>3</v>
      </c>
      <c r="P76" s="109" t="s">
        <v>45</v>
      </c>
      <c r="Q76" s="110">
        <v>34</v>
      </c>
      <c r="R76" s="111">
        <v>19</v>
      </c>
      <c r="S76" s="111">
        <v>7</v>
      </c>
      <c r="T76" s="112">
        <v>8</v>
      </c>
      <c r="U76" s="113">
        <v>63</v>
      </c>
      <c r="V76" s="114" t="s">
        <v>5</v>
      </c>
      <c r="W76" s="115">
        <v>43</v>
      </c>
      <c r="X76" s="116">
        <v>20</v>
      </c>
      <c r="Y76" s="117">
        <v>64</v>
      </c>
      <c r="AA76" s="87">
        <v>69</v>
      </c>
      <c r="AB76" s="95" t="str">
        <f t="shared" si="47"/>
        <v/>
      </c>
      <c r="AC76" s="56"/>
      <c r="AD76" s="60" t="str">
        <f t="shared" si="48"/>
        <v/>
      </c>
      <c r="AE76" s="61" t="str">
        <f t="shared" si="49"/>
        <v/>
      </c>
      <c r="AF76" s="61" t="str">
        <f t="shared" si="50"/>
        <v/>
      </c>
      <c r="AG76" s="61" t="str">
        <f t="shared" si="51"/>
        <v/>
      </c>
      <c r="AH76" s="61" t="str">
        <f t="shared" si="52"/>
        <v/>
      </c>
      <c r="AI76" s="61"/>
      <c r="AJ76" s="61" t="str">
        <f t="shared" si="53"/>
        <v/>
      </c>
      <c r="AK76" s="61" t="str">
        <f t="shared" si="54"/>
        <v/>
      </c>
      <c r="AL76" s="62" t="str">
        <f t="shared" si="55"/>
        <v/>
      </c>
      <c r="AN76" s="45"/>
      <c r="AO76" s="39">
        <f t="shared" si="56"/>
        <v>990076</v>
      </c>
      <c r="AP76" s="45"/>
      <c r="AQ76" s="39">
        <f t="shared" si="57"/>
        <v>0</v>
      </c>
      <c r="AR76" s="39">
        <f t="shared" si="44"/>
        <v>990076</v>
      </c>
      <c r="AS76" s="45"/>
      <c r="AT76" s="39">
        <f t="shared" si="58"/>
        <v>0</v>
      </c>
      <c r="AU76" s="39">
        <f t="shared" si="45"/>
        <v>990076</v>
      </c>
      <c r="AV76" s="45"/>
      <c r="AW76" s="39">
        <f t="shared" si="46"/>
        <v>990076.076</v>
      </c>
      <c r="AX76" s="39">
        <f t="shared" si="59"/>
        <v>69</v>
      </c>
      <c r="AY76" s="45"/>
      <c r="BA76" s="39" t="str">
        <f t="shared" si="60"/>
        <v/>
      </c>
      <c r="BC76" s="39">
        <f t="shared" si="61"/>
        <v>156.0076</v>
      </c>
      <c r="BD76" s="39">
        <f t="shared" si="62"/>
        <v>79.011899999999997</v>
      </c>
      <c r="BE76" s="59" t="str">
        <f t="shared" si="63"/>
        <v>Borussia Dortmund</v>
      </c>
      <c r="BF76" s="39">
        <f t="shared" si="64"/>
        <v>0</v>
      </c>
      <c r="BG76" s="39" t="str">
        <f>IF(BF76&lt;&gt;1,"",SUM(BF$8:BF76))</f>
        <v/>
      </c>
    </row>
    <row r="77" spans="2:59" ht="15.75" x14ac:dyDescent="0.2">
      <c r="B77" s="87">
        <v>70</v>
      </c>
      <c r="C77" s="89" t="str">
        <f t="shared" si="35"/>
        <v/>
      </c>
      <c r="D77" s="9" t="str">
        <f t="shared" si="36"/>
        <v/>
      </c>
      <c r="E77" s="3" t="str">
        <f t="shared" si="37"/>
        <v/>
      </c>
      <c r="F77" s="3" t="str">
        <f t="shared" si="38"/>
        <v/>
      </c>
      <c r="G77" s="4" t="str">
        <f t="shared" si="39"/>
        <v/>
      </c>
      <c r="H77" s="5" t="str">
        <f t="shared" si="40"/>
        <v/>
      </c>
      <c r="I77" s="6"/>
      <c r="J77" s="7" t="str">
        <f t="shared" si="41"/>
        <v/>
      </c>
      <c r="K77" s="14" t="str">
        <f t="shared" si="42"/>
        <v/>
      </c>
      <c r="L77" s="8" t="str">
        <f t="shared" si="43"/>
        <v/>
      </c>
      <c r="N77" s="131"/>
      <c r="O77" s="108">
        <v>4</v>
      </c>
      <c r="P77" s="109" t="s">
        <v>32</v>
      </c>
      <c r="Q77" s="110">
        <v>34</v>
      </c>
      <c r="R77" s="111">
        <v>19</v>
      </c>
      <c r="S77" s="111">
        <v>4</v>
      </c>
      <c r="T77" s="112">
        <v>11</v>
      </c>
      <c r="U77" s="113">
        <v>60</v>
      </c>
      <c r="V77" s="114" t="s">
        <v>5</v>
      </c>
      <c r="W77" s="115">
        <v>41</v>
      </c>
      <c r="X77" s="116">
        <v>19</v>
      </c>
      <c r="Y77" s="117">
        <v>61</v>
      </c>
      <c r="AA77" s="87">
        <v>70</v>
      </c>
      <c r="AB77" s="95" t="str">
        <f t="shared" si="47"/>
        <v/>
      </c>
      <c r="AC77" s="56"/>
      <c r="AD77" s="60" t="str">
        <f t="shared" si="48"/>
        <v/>
      </c>
      <c r="AE77" s="61" t="str">
        <f t="shared" si="49"/>
        <v/>
      </c>
      <c r="AF77" s="61" t="str">
        <f t="shared" si="50"/>
        <v/>
      </c>
      <c r="AG77" s="61" t="str">
        <f t="shared" si="51"/>
        <v/>
      </c>
      <c r="AH77" s="61" t="str">
        <f t="shared" si="52"/>
        <v/>
      </c>
      <c r="AI77" s="61"/>
      <c r="AJ77" s="61" t="str">
        <f t="shared" si="53"/>
        <v/>
      </c>
      <c r="AK77" s="61" t="str">
        <f t="shared" si="54"/>
        <v/>
      </c>
      <c r="AL77" s="62" t="str">
        <f t="shared" si="55"/>
        <v/>
      </c>
      <c r="AN77" s="45"/>
      <c r="AO77" s="39">
        <f t="shared" si="56"/>
        <v>990077</v>
      </c>
      <c r="AP77" s="45"/>
      <c r="AQ77" s="39">
        <f t="shared" si="57"/>
        <v>0</v>
      </c>
      <c r="AR77" s="39">
        <f t="shared" si="44"/>
        <v>990077</v>
      </c>
      <c r="AS77" s="45"/>
      <c r="AT77" s="39">
        <f t="shared" si="58"/>
        <v>0</v>
      </c>
      <c r="AU77" s="39">
        <f t="shared" si="45"/>
        <v>990077</v>
      </c>
      <c r="AV77" s="45"/>
      <c r="AW77" s="39">
        <f t="shared" si="46"/>
        <v>990077.07700000005</v>
      </c>
      <c r="AX77" s="39">
        <f t="shared" si="59"/>
        <v>70</v>
      </c>
      <c r="AY77" s="45"/>
      <c r="BA77" s="39" t="str">
        <f t="shared" si="60"/>
        <v/>
      </c>
      <c r="BC77" s="39">
        <f t="shared" si="61"/>
        <v>63.0077</v>
      </c>
      <c r="BD77" s="39">
        <f t="shared" si="62"/>
        <v>79.014200000000002</v>
      </c>
      <c r="BE77" s="59" t="str">
        <f t="shared" si="63"/>
        <v>Borussia Dortmund</v>
      </c>
      <c r="BF77" s="39">
        <f t="shared" si="64"/>
        <v>0</v>
      </c>
      <c r="BG77" s="39" t="str">
        <f>IF(BF77&lt;&gt;1,"",SUM(BF$8:BF77))</f>
        <v/>
      </c>
    </row>
    <row r="78" spans="2:59" ht="15.75" x14ac:dyDescent="0.2">
      <c r="B78" s="87">
        <v>71</v>
      </c>
      <c r="C78" s="89" t="str">
        <f t="shared" si="35"/>
        <v/>
      </c>
      <c r="D78" s="9" t="str">
        <f t="shared" si="36"/>
        <v/>
      </c>
      <c r="E78" s="3" t="str">
        <f t="shared" si="37"/>
        <v/>
      </c>
      <c r="F78" s="3" t="str">
        <f t="shared" si="38"/>
        <v/>
      </c>
      <c r="G78" s="4" t="str">
        <f t="shared" si="39"/>
        <v/>
      </c>
      <c r="H78" s="5" t="str">
        <f t="shared" si="40"/>
        <v/>
      </c>
      <c r="I78" s="6"/>
      <c r="J78" s="7" t="str">
        <f t="shared" si="41"/>
        <v/>
      </c>
      <c r="K78" s="14" t="str">
        <f t="shared" si="42"/>
        <v/>
      </c>
      <c r="L78" s="8" t="str">
        <f t="shared" si="43"/>
        <v/>
      </c>
      <c r="N78" s="131"/>
      <c r="O78" s="108">
        <v>5</v>
      </c>
      <c r="P78" s="109" t="s">
        <v>36</v>
      </c>
      <c r="Q78" s="110">
        <v>34</v>
      </c>
      <c r="R78" s="111">
        <v>18</v>
      </c>
      <c r="S78" s="111">
        <v>6</v>
      </c>
      <c r="T78" s="112">
        <v>10</v>
      </c>
      <c r="U78" s="113">
        <v>63</v>
      </c>
      <c r="V78" s="114" t="s">
        <v>5</v>
      </c>
      <c r="W78" s="115">
        <v>50</v>
      </c>
      <c r="X78" s="116">
        <v>13</v>
      </c>
      <c r="Y78" s="117">
        <v>60</v>
      </c>
      <c r="AA78" s="87">
        <v>71</v>
      </c>
      <c r="AB78" s="95" t="str">
        <f t="shared" si="47"/>
        <v/>
      </c>
      <c r="AC78" s="56"/>
      <c r="AD78" s="60" t="str">
        <f t="shared" si="48"/>
        <v/>
      </c>
      <c r="AE78" s="61" t="str">
        <f t="shared" si="49"/>
        <v/>
      </c>
      <c r="AF78" s="61" t="str">
        <f t="shared" si="50"/>
        <v/>
      </c>
      <c r="AG78" s="61" t="str">
        <f t="shared" si="51"/>
        <v/>
      </c>
      <c r="AH78" s="61" t="str">
        <f t="shared" si="52"/>
        <v/>
      </c>
      <c r="AI78" s="61"/>
      <c r="AJ78" s="61" t="str">
        <f t="shared" si="53"/>
        <v/>
      </c>
      <c r="AK78" s="61" t="str">
        <f t="shared" si="54"/>
        <v/>
      </c>
      <c r="AL78" s="62" t="str">
        <f t="shared" si="55"/>
        <v/>
      </c>
      <c r="AN78" s="45"/>
      <c r="AO78" s="39">
        <f t="shared" si="56"/>
        <v>990078</v>
      </c>
      <c r="AP78" s="45"/>
      <c r="AQ78" s="39">
        <f t="shared" si="57"/>
        <v>0</v>
      </c>
      <c r="AR78" s="39">
        <f t="shared" si="44"/>
        <v>990078</v>
      </c>
      <c r="AS78" s="45"/>
      <c r="AT78" s="39">
        <f t="shared" si="58"/>
        <v>0</v>
      </c>
      <c r="AU78" s="39">
        <f t="shared" si="45"/>
        <v>990078</v>
      </c>
      <c r="AV78" s="45"/>
      <c r="AW78" s="39">
        <f t="shared" si="46"/>
        <v>990078.07799999998</v>
      </c>
      <c r="AX78" s="39">
        <f t="shared" si="59"/>
        <v>71</v>
      </c>
      <c r="AY78" s="45"/>
      <c r="BA78" s="39" t="str">
        <f t="shared" si="60"/>
        <v/>
      </c>
      <c r="BC78" s="39">
        <f t="shared" si="61"/>
        <v>288.00779999999997</v>
      </c>
      <c r="BD78" s="39">
        <f t="shared" si="62"/>
        <v>79.016499999999994</v>
      </c>
      <c r="BE78" s="59" t="str">
        <f t="shared" si="63"/>
        <v>Borussia Dortmund</v>
      </c>
      <c r="BF78" s="39">
        <f t="shared" si="64"/>
        <v>0</v>
      </c>
      <c r="BG78" s="39" t="str">
        <f>IF(BF78&lt;&gt;1,"",SUM(BF$8:BF78))</f>
        <v/>
      </c>
    </row>
    <row r="79" spans="2:59" ht="15.75" x14ac:dyDescent="0.2">
      <c r="B79" s="87">
        <v>72</v>
      </c>
      <c r="C79" s="89" t="str">
        <f t="shared" si="35"/>
        <v/>
      </c>
      <c r="D79" s="9" t="str">
        <f t="shared" si="36"/>
        <v/>
      </c>
      <c r="E79" s="3" t="str">
        <f t="shared" si="37"/>
        <v/>
      </c>
      <c r="F79" s="3" t="str">
        <f t="shared" si="38"/>
        <v/>
      </c>
      <c r="G79" s="4" t="str">
        <f t="shared" si="39"/>
        <v/>
      </c>
      <c r="H79" s="5" t="str">
        <f t="shared" si="40"/>
        <v/>
      </c>
      <c r="I79" s="6"/>
      <c r="J79" s="7" t="str">
        <f t="shared" si="41"/>
        <v/>
      </c>
      <c r="K79" s="14" t="str">
        <f t="shared" si="42"/>
        <v/>
      </c>
      <c r="L79" s="8" t="str">
        <f t="shared" si="43"/>
        <v/>
      </c>
      <c r="N79" s="131"/>
      <c r="O79" s="108">
        <v>6</v>
      </c>
      <c r="P79" s="109" t="s">
        <v>35</v>
      </c>
      <c r="Q79" s="110">
        <v>34</v>
      </c>
      <c r="R79" s="111">
        <v>16</v>
      </c>
      <c r="S79" s="111">
        <v>7</v>
      </c>
      <c r="T79" s="112">
        <v>11</v>
      </c>
      <c r="U79" s="113">
        <v>59</v>
      </c>
      <c r="V79" s="114" t="s">
        <v>5</v>
      </c>
      <c r="W79" s="115">
        <v>43</v>
      </c>
      <c r="X79" s="116">
        <v>16</v>
      </c>
      <c r="Y79" s="117">
        <v>55</v>
      </c>
      <c r="AA79" s="87">
        <v>72</v>
      </c>
      <c r="AB79" s="95" t="str">
        <f t="shared" si="47"/>
        <v/>
      </c>
      <c r="AC79" s="56"/>
      <c r="AD79" s="60" t="str">
        <f t="shared" si="48"/>
        <v/>
      </c>
      <c r="AE79" s="61" t="str">
        <f t="shared" si="49"/>
        <v/>
      </c>
      <c r="AF79" s="61" t="str">
        <f t="shared" si="50"/>
        <v/>
      </c>
      <c r="AG79" s="61" t="str">
        <f t="shared" si="51"/>
        <v/>
      </c>
      <c r="AH79" s="61" t="str">
        <f t="shared" si="52"/>
        <v/>
      </c>
      <c r="AI79" s="61"/>
      <c r="AJ79" s="61" t="str">
        <f t="shared" si="53"/>
        <v/>
      </c>
      <c r="AK79" s="61" t="str">
        <f t="shared" si="54"/>
        <v/>
      </c>
      <c r="AL79" s="62" t="str">
        <f t="shared" si="55"/>
        <v/>
      </c>
      <c r="AN79" s="45"/>
      <c r="AO79" s="39">
        <f t="shared" si="56"/>
        <v>990079</v>
      </c>
      <c r="AP79" s="45"/>
      <c r="AQ79" s="39">
        <f t="shared" si="57"/>
        <v>0</v>
      </c>
      <c r="AR79" s="39">
        <f t="shared" si="44"/>
        <v>990079</v>
      </c>
      <c r="AS79" s="45"/>
      <c r="AT79" s="39">
        <f t="shared" si="58"/>
        <v>0</v>
      </c>
      <c r="AU79" s="39">
        <f t="shared" si="45"/>
        <v>990079</v>
      </c>
      <c r="AV79" s="45"/>
      <c r="AW79" s="39">
        <f t="shared" si="46"/>
        <v>990079.07900000003</v>
      </c>
      <c r="AX79" s="39">
        <f t="shared" si="59"/>
        <v>72</v>
      </c>
      <c r="AY79" s="45"/>
      <c r="BA79" s="39" t="str">
        <f t="shared" si="60"/>
        <v/>
      </c>
      <c r="BC79" s="39">
        <f t="shared" si="61"/>
        <v>95.007900000000006</v>
      </c>
      <c r="BD79" s="39">
        <f t="shared" si="62"/>
        <v>79.018500000000003</v>
      </c>
      <c r="BE79" s="59" t="str">
        <f t="shared" si="63"/>
        <v>Borussia Dortmund</v>
      </c>
      <c r="BF79" s="39">
        <f t="shared" si="64"/>
        <v>0</v>
      </c>
      <c r="BG79" s="39" t="str">
        <f>IF(BF79&lt;&gt;1,"",SUM(BF$8:BF79))</f>
        <v/>
      </c>
    </row>
    <row r="80" spans="2:59" ht="15.75" x14ac:dyDescent="0.2">
      <c r="B80" s="87">
        <v>73</v>
      </c>
      <c r="C80" s="89" t="str">
        <f t="shared" si="35"/>
        <v/>
      </c>
      <c r="D80" s="9" t="str">
        <f t="shared" si="36"/>
        <v/>
      </c>
      <c r="E80" s="3" t="str">
        <f t="shared" si="37"/>
        <v/>
      </c>
      <c r="F80" s="3" t="str">
        <f t="shared" si="38"/>
        <v/>
      </c>
      <c r="G80" s="4" t="str">
        <f t="shared" si="39"/>
        <v/>
      </c>
      <c r="H80" s="5" t="str">
        <f t="shared" si="40"/>
        <v/>
      </c>
      <c r="I80" s="6"/>
      <c r="J80" s="7" t="str">
        <f t="shared" si="41"/>
        <v/>
      </c>
      <c r="K80" s="14" t="str">
        <f t="shared" si="42"/>
        <v/>
      </c>
      <c r="L80" s="8" t="str">
        <f t="shared" si="43"/>
        <v/>
      </c>
      <c r="N80" s="131"/>
      <c r="O80" s="108">
        <v>7</v>
      </c>
      <c r="P80" s="109" t="s">
        <v>44</v>
      </c>
      <c r="Q80" s="110">
        <v>34</v>
      </c>
      <c r="R80" s="111">
        <v>16</v>
      </c>
      <c r="S80" s="111">
        <v>5</v>
      </c>
      <c r="T80" s="112">
        <v>13</v>
      </c>
      <c r="U80" s="113">
        <v>52</v>
      </c>
      <c r="V80" s="114" t="s">
        <v>5</v>
      </c>
      <c r="W80" s="115">
        <v>54</v>
      </c>
      <c r="X80" s="116">
        <v>-2</v>
      </c>
      <c r="Y80" s="117">
        <v>53</v>
      </c>
      <c r="AA80" s="87">
        <v>73</v>
      </c>
      <c r="AB80" s="95" t="str">
        <f t="shared" si="47"/>
        <v/>
      </c>
      <c r="AC80" s="56"/>
      <c r="AD80" s="60" t="str">
        <f t="shared" si="48"/>
        <v/>
      </c>
      <c r="AE80" s="61" t="str">
        <f t="shared" si="49"/>
        <v/>
      </c>
      <c r="AF80" s="61" t="str">
        <f t="shared" si="50"/>
        <v/>
      </c>
      <c r="AG80" s="61" t="str">
        <f t="shared" si="51"/>
        <v/>
      </c>
      <c r="AH80" s="61" t="str">
        <f t="shared" si="52"/>
        <v/>
      </c>
      <c r="AI80" s="61"/>
      <c r="AJ80" s="61" t="str">
        <f t="shared" si="53"/>
        <v/>
      </c>
      <c r="AK80" s="61" t="str">
        <f t="shared" si="54"/>
        <v/>
      </c>
      <c r="AL80" s="62" t="str">
        <f t="shared" si="55"/>
        <v/>
      </c>
      <c r="AN80" s="45"/>
      <c r="AO80" s="39">
        <f t="shared" si="56"/>
        <v>990080</v>
      </c>
      <c r="AP80" s="45"/>
      <c r="AQ80" s="39">
        <f t="shared" si="57"/>
        <v>0</v>
      </c>
      <c r="AR80" s="39">
        <f t="shared" si="44"/>
        <v>990080</v>
      </c>
      <c r="AS80" s="45"/>
      <c r="AT80" s="39">
        <f t="shared" si="58"/>
        <v>0</v>
      </c>
      <c r="AU80" s="39">
        <f t="shared" si="45"/>
        <v>990080</v>
      </c>
      <c r="AV80" s="45"/>
      <c r="AW80" s="39">
        <f t="shared" si="46"/>
        <v>990080.08</v>
      </c>
      <c r="AX80" s="39">
        <f t="shared" si="59"/>
        <v>73</v>
      </c>
      <c r="AY80" s="45"/>
      <c r="BA80" s="39" t="str">
        <f t="shared" si="60"/>
        <v/>
      </c>
      <c r="BC80" s="39">
        <f t="shared" si="61"/>
        <v>45.008000000000003</v>
      </c>
      <c r="BD80" s="39">
        <f t="shared" si="62"/>
        <v>79.020700000000005</v>
      </c>
      <c r="BE80" s="59" t="str">
        <f t="shared" si="63"/>
        <v>Borussia Dortmund</v>
      </c>
      <c r="BF80" s="39">
        <f t="shared" si="64"/>
        <v>0</v>
      </c>
      <c r="BG80" s="39" t="str">
        <f>IF(BF80&lt;&gt;1,"",SUM(BF$8:BF80))</f>
        <v/>
      </c>
    </row>
    <row r="81" spans="2:59" ht="15.75" x14ac:dyDescent="0.2">
      <c r="B81" s="87">
        <v>74</v>
      </c>
      <c r="C81" s="89" t="str">
        <f t="shared" si="35"/>
        <v/>
      </c>
      <c r="D81" s="9" t="str">
        <f t="shared" si="36"/>
        <v/>
      </c>
      <c r="E81" s="3" t="str">
        <f t="shared" si="37"/>
        <v/>
      </c>
      <c r="F81" s="3" t="str">
        <f t="shared" si="38"/>
        <v/>
      </c>
      <c r="G81" s="4" t="str">
        <f t="shared" si="39"/>
        <v/>
      </c>
      <c r="H81" s="5" t="str">
        <f t="shared" si="40"/>
        <v/>
      </c>
      <c r="I81" s="6"/>
      <c r="J81" s="7" t="str">
        <f t="shared" si="41"/>
        <v/>
      </c>
      <c r="K81" s="14" t="str">
        <f t="shared" si="42"/>
        <v/>
      </c>
      <c r="L81" s="8" t="str">
        <f t="shared" si="43"/>
        <v/>
      </c>
      <c r="N81" s="131"/>
      <c r="O81" s="108">
        <v>8</v>
      </c>
      <c r="P81" s="109" t="s">
        <v>51</v>
      </c>
      <c r="Q81" s="110">
        <v>34</v>
      </c>
      <c r="R81" s="111">
        <v>15</v>
      </c>
      <c r="S81" s="111">
        <v>7</v>
      </c>
      <c r="T81" s="112">
        <v>12</v>
      </c>
      <c r="U81" s="113">
        <v>47</v>
      </c>
      <c r="V81" s="114" t="s">
        <v>5</v>
      </c>
      <c r="W81" s="115">
        <v>47</v>
      </c>
      <c r="X81" s="116">
        <v>0</v>
      </c>
      <c r="Y81" s="117">
        <v>52</v>
      </c>
      <c r="AA81" s="87">
        <v>74</v>
      </c>
      <c r="AB81" s="95" t="str">
        <f t="shared" si="47"/>
        <v/>
      </c>
      <c r="AC81" s="56"/>
      <c r="AD81" s="60" t="str">
        <f t="shared" si="48"/>
        <v/>
      </c>
      <c r="AE81" s="61" t="str">
        <f t="shared" si="49"/>
        <v/>
      </c>
      <c r="AF81" s="61" t="str">
        <f t="shared" si="50"/>
        <v/>
      </c>
      <c r="AG81" s="61" t="str">
        <f t="shared" si="51"/>
        <v/>
      </c>
      <c r="AH81" s="61" t="str">
        <f t="shared" si="52"/>
        <v/>
      </c>
      <c r="AI81" s="61"/>
      <c r="AJ81" s="61" t="str">
        <f t="shared" si="53"/>
        <v/>
      </c>
      <c r="AK81" s="61" t="str">
        <f t="shared" si="54"/>
        <v/>
      </c>
      <c r="AL81" s="62" t="str">
        <f t="shared" si="55"/>
        <v/>
      </c>
      <c r="AN81" s="45"/>
      <c r="AO81" s="39">
        <f t="shared" si="56"/>
        <v>990081</v>
      </c>
      <c r="AP81" s="45"/>
      <c r="AQ81" s="39">
        <f t="shared" si="57"/>
        <v>0</v>
      </c>
      <c r="AR81" s="39">
        <f t="shared" si="44"/>
        <v>990081</v>
      </c>
      <c r="AS81" s="45"/>
      <c r="AT81" s="39">
        <f t="shared" si="58"/>
        <v>0</v>
      </c>
      <c r="AU81" s="39">
        <f t="shared" si="45"/>
        <v>990081</v>
      </c>
      <c r="AV81" s="45"/>
      <c r="AW81" s="39">
        <f t="shared" si="46"/>
        <v>990081.08100000001</v>
      </c>
      <c r="AX81" s="39">
        <f t="shared" si="59"/>
        <v>74</v>
      </c>
      <c r="AY81" s="45"/>
      <c r="BA81" s="39" t="str">
        <f t="shared" si="60"/>
        <v/>
      </c>
      <c r="BC81" s="39">
        <f t="shared" si="61"/>
        <v>126.0081</v>
      </c>
      <c r="BD81" s="39">
        <f t="shared" si="62"/>
        <v>79.022999999999996</v>
      </c>
      <c r="BE81" s="59" t="str">
        <f t="shared" si="63"/>
        <v>Borussia Dortmund</v>
      </c>
      <c r="BF81" s="39">
        <f t="shared" si="64"/>
        <v>0</v>
      </c>
      <c r="BG81" s="39" t="str">
        <f>IF(BF81&lt;&gt;1,"",SUM(BF$8:BF81))</f>
        <v/>
      </c>
    </row>
    <row r="82" spans="2:59" ht="15.75" x14ac:dyDescent="0.2">
      <c r="B82" s="87">
        <v>75</v>
      </c>
      <c r="C82" s="89" t="str">
        <f t="shared" si="35"/>
        <v/>
      </c>
      <c r="D82" s="9" t="str">
        <f t="shared" si="36"/>
        <v/>
      </c>
      <c r="E82" s="3" t="str">
        <f t="shared" si="37"/>
        <v/>
      </c>
      <c r="F82" s="3" t="str">
        <f t="shared" si="38"/>
        <v/>
      </c>
      <c r="G82" s="4" t="str">
        <f t="shared" si="39"/>
        <v/>
      </c>
      <c r="H82" s="5" t="str">
        <f t="shared" si="40"/>
        <v/>
      </c>
      <c r="I82" s="6"/>
      <c r="J82" s="7" t="str">
        <f t="shared" si="41"/>
        <v/>
      </c>
      <c r="K82" s="14" t="str">
        <f t="shared" si="42"/>
        <v/>
      </c>
      <c r="L82" s="8" t="str">
        <f t="shared" si="43"/>
        <v/>
      </c>
      <c r="N82" s="131"/>
      <c r="O82" s="108">
        <v>9</v>
      </c>
      <c r="P82" s="109" t="s">
        <v>50</v>
      </c>
      <c r="Q82" s="110">
        <v>34</v>
      </c>
      <c r="R82" s="111">
        <v>11</v>
      </c>
      <c r="S82" s="111">
        <v>11</v>
      </c>
      <c r="T82" s="112">
        <v>12</v>
      </c>
      <c r="U82" s="113">
        <v>72</v>
      </c>
      <c r="V82" s="114" t="s">
        <v>5</v>
      </c>
      <c r="W82" s="115">
        <v>70</v>
      </c>
      <c r="X82" s="116">
        <v>2</v>
      </c>
      <c r="Y82" s="117">
        <v>44</v>
      </c>
      <c r="AA82" s="87">
        <v>75</v>
      </c>
      <c r="AB82" s="95" t="str">
        <f t="shared" si="47"/>
        <v/>
      </c>
      <c r="AC82" s="56"/>
      <c r="AD82" s="60" t="str">
        <f t="shared" si="48"/>
        <v/>
      </c>
      <c r="AE82" s="61" t="str">
        <f t="shared" si="49"/>
        <v/>
      </c>
      <c r="AF82" s="61" t="str">
        <f t="shared" si="50"/>
        <v/>
      </c>
      <c r="AG82" s="61" t="str">
        <f t="shared" si="51"/>
        <v/>
      </c>
      <c r="AH82" s="61" t="str">
        <f t="shared" si="52"/>
        <v/>
      </c>
      <c r="AI82" s="61"/>
      <c r="AJ82" s="61" t="str">
        <f t="shared" si="53"/>
        <v/>
      </c>
      <c r="AK82" s="61" t="str">
        <f t="shared" si="54"/>
        <v/>
      </c>
      <c r="AL82" s="62" t="str">
        <f t="shared" si="55"/>
        <v/>
      </c>
      <c r="AN82" s="45"/>
      <c r="AO82" s="39">
        <f t="shared" si="56"/>
        <v>990082</v>
      </c>
      <c r="AP82" s="45"/>
      <c r="AQ82" s="39">
        <f t="shared" si="57"/>
        <v>0</v>
      </c>
      <c r="AR82" s="39">
        <f t="shared" si="44"/>
        <v>990082</v>
      </c>
      <c r="AS82" s="45"/>
      <c r="AT82" s="39">
        <f t="shared" si="58"/>
        <v>0</v>
      </c>
      <c r="AU82" s="39">
        <f t="shared" si="45"/>
        <v>990082</v>
      </c>
      <c r="AV82" s="45"/>
      <c r="AW82" s="39">
        <f t="shared" si="46"/>
        <v>990082.08200000005</v>
      </c>
      <c r="AX82" s="39">
        <f t="shared" si="59"/>
        <v>75</v>
      </c>
      <c r="AY82" s="45"/>
      <c r="BA82" s="39" t="str">
        <f t="shared" si="60"/>
        <v/>
      </c>
      <c r="BC82" s="39">
        <f t="shared" si="61"/>
        <v>240.00819999999999</v>
      </c>
      <c r="BD82" s="39">
        <f t="shared" si="62"/>
        <v>79.025099999999995</v>
      </c>
      <c r="BE82" s="59" t="str">
        <f t="shared" si="63"/>
        <v>Borussia Dortmund</v>
      </c>
      <c r="BF82" s="39">
        <f t="shared" si="64"/>
        <v>0</v>
      </c>
      <c r="BG82" s="39" t="str">
        <f>IF(BF82&lt;&gt;1,"",SUM(BF$8:BF82))</f>
        <v/>
      </c>
    </row>
    <row r="83" spans="2:59" ht="15.75" x14ac:dyDescent="0.2">
      <c r="B83" s="87">
        <v>76</v>
      </c>
      <c r="C83" s="89" t="str">
        <f t="shared" si="35"/>
        <v/>
      </c>
      <c r="D83" s="9" t="str">
        <f t="shared" si="36"/>
        <v/>
      </c>
      <c r="E83" s="3" t="str">
        <f t="shared" si="37"/>
        <v/>
      </c>
      <c r="F83" s="3" t="str">
        <f t="shared" si="38"/>
        <v/>
      </c>
      <c r="G83" s="4" t="str">
        <f t="shared" si="39"/>
        <v/>
      </c>
      <c r="H83" s="5" t="str">
        <f t="shared" si="40"/>
        <v/>
      </c>
      <c r="I83" s="6"/>
      <c r="J83" s="7" t="str">
        <f t="shared" si="41"/>
        <v/>
      </c>
      <c r="K83" s="14" t="str">
        <f t="shared" si="42"/>
        <v/>
      </c>
      <c r="L83" s="8" t="str">
        <f t="shared" si="43"/>
        <v/>
      </c>
      <c r="N83" s="131"/>
      <c r="O83" s="108">
        <v>10</v>
      </c>
      <c r="P83" s="109" t="s">
        <v>33</v>
      </c>
      <c r="Q83" s="110">
        <v>34</v>
      </c>
      <c r="R83" s="111">
        <v>12</v>
      </c>
      <c r="S83" s="111">
        <v>6</v>
      </c>
      <c r="T83" s="112">
        <v>16</v>
      </c>
      <c r="U83" s="113">
        <v>46</v>
      </c>
      <c r="V83" s="114" t="s">
        <v>5</v>
      </c>
      <c r="W83" s="115">
        <v>59</v>
      </c>
      <c r="X83" s="116">
        <v>-13</v>
      </c>
      <c r="Y83" s="117">
        <v>42</v>
      </c>
      <c r="AA83" s="87">
        <v>76</v>
      </c>
      <c r="AB83" s="95" t="str">
        <f t="shared" si="47"/>
        <v/>
      </c>
      <c r="AC83" s="56"/>
      <c r="AD83" s="60" t="str">
        <f t="shared" si="48"/>
        <v/>
      </c>
      <c r="AE83" s="61" t="str">
        <f t="shared" si="49"/>
        <v/>
      </c>
      <c r="AF83" s="61" t="str">
        <f t="shared" si="50"/>
        <v/>
      </c>
      <c r="AG83" s="61" t="str">
        <f t="shared" si="51"/>
        <v/>
      </c>
      <c r="AH83" s="61" t="str">
        <f t="shared" si="52"/>
        <v/>
      </c>
      <c r="AI83" s="61"/>
      <c r="AJ83" s="61" t="str">
        <f t="shared" si="53"/>
        <v/>
      </c>
      <c r="AK83" s="61" t="str">
        <f t="shared" si="54"/>
        <v/>
      </c>
      <c r="AL83" s="62" t="str">
        <f t="shared" si="55"/>
        <v/>
      </c>
      <c r="AN83" s="45"/>
      <c r="AO83" s="39">
        <f t="shared" si="56"/>
        <v>990083</v>
      </c>
      <c r="AP83" s="45"/>
      <c r="AQ83" s="39">
        <f t="shared" si="57"/>
        <v>0</v>
      </c>
      <c r="AR83" s="39">
        <f t="shared" si="44"/>
        <v>990083</v>
      </c>
      <c r="AS83" s="45"/>
      <c r="AT83" s="39">
        <f t="shared" si="58"/>
        <v>0</v>
      </c>
      <c r="AU83" s="39">
        <f t="shared" si="45"/>
        <v>990083</v>
      </c>
      <c r="AV83" s="45"/>
      <c r="AW83" s="39">
        <f t="shared" si="46"/>
        <v>990083.08299999998</v>
      </c>
      <c r="AX83" s="39">
        <f t="shared" si="59"/>
        <v>76</v>
      </c>
      <c r="AY83" s="45"/>
      <c r="BA83" s="39" t="str">
        <f t="shared" si="60"/>
        <v/>
      </c>
      <c r="BC83" s="39">
        <f t="shared" si="61"/>
        <v>179.00829999999999</v>
      </c>
      <c r="BD83" s="39">
        <f t="shared" si="62"/>
        <v>79.027299999999997</v>
      </c>
      <c r="BE83" s="59" t="str">
        <f t="shared" si="63"/>
        <v>Borussia Dortmund</v>
      </c>
      <c r="BF83" s="39">
        <f t="shared" si="64"/>
        <v>0</v>
      </c>
      <c r="BG83" s="39" t="str">
        <f>IF(BF83&lt;&gt;1,"",SUM(BF$8:BF83))</f>
        <v/>
      </c>
    </row>
    <row r="84" spans="2:59" ht="15.75" x14ac:dyDescent="0.2">
      <c r="B84" s="87">
        <v>77</v>
      </c>
      <c r="C84" s="89" t="str">
        <f t="shared" si="35"/>
        <v/>
      </c>
      <c r="D84" s="9" t="str">
        <f t="shared" si="36"/>
        <v/>
      </c>
      <c r="E84" s="3" t="str">
        <f t="shared" si="37"/>
        <v/>
      </c>
      <c r="F84" s="3" t="str">
        <f t="shared" si="38"/>
        <v/>
      </c>
      <c r="G84" s="4" t="str">
        <f t="shared" si="39"/>
        <v/>
      </c>
      <c r="H84" s="5" t="str">
        <f t="shared" si="40"/>
        <v/>
      </c>
      <c r="I84" s="6"/>
      <c r="J84" s="7" t="str">
        <f t="shared" si="41"/>
        <v/>
      </c>
      <c r="K84" s="14" t="str">
        <f t="shared" si="42"/>
        <v/>
      </c>
      <c r="L84" s="8" t="str">
        <f t="shared" si="43"/>
        <v/>
      </c>
      <c r="N84" s="131"/>
      <c r="O84" s="108">
        <v>11</v>
      </c>
      <c r="P84" s="109" t="s">
        <v>52</v>
      </c>
      <c r="Q84" s="110">
        <v>34</v>
      </c>
      <c r="R84" s="111">
        <v>11</v>
      </c>
      <c r="S84" s="111">
        <v>8</v>
      </c>
      <c r="T84" s="112">
        <v>15</v>
      </c>
      <c r="U84" s="113">
        <v>40</v>
      </c>
      <c r="V84" s="114" t="s">
        <v>5</v>
      </c>
      <c r="W84" s="115">
        <v>48</v>
      </c>
      <c r="X84" s="116">
        <v>-8</v>
      </c>
      <c r="Y84" s="117">
        <v>41</v>
      </c>
      <c r="AA84" s="87">
        <v>77</v>
      </c>
      <c r="AB84" s="95" t="str">
        <f t="shared" si="47"/>
        <v/>
      </c>
      <c r="AC84" s="56"/>
      <c r="AD84" s="60" t="str">
        <f t="shared" si="48"/>
        <v/>
      </c>
      <c r="AE84" s="61" t="str">
        <f t="shared" si="49"/>
        <v/>
      </c>
      <c r="AF84" s="61" t="str">
        <f t="shared" si="50"/>
        <v/>
      </c>
      <c r="AG84" s="61" t="str">
        <f t="shared" si="51"/>
        <v/>
      </c>
      <c r="AH84" s="61" t="str">
        <f t="shared" si="52"/>
        <v/>
      </c>
      <c r="AI84" s="61"/>
      <c r="AJ84" s="61" t="str">
        <f t="shared" si="53"/>
        <v/>
      </c>
      <c r="AK84" s="61" t="str">
        <f t="shared" si="54"/>
        <v/>
      </c>
      <c r="AL84" s="62" t="str">
        <f t="shared" si="55"/>
        <v/>
      </c>
      <c r="AN84" s="45"/>
      <c r="AO84" s="39">
        <f t="shared" si="56"/>
        <v>990084</v>
      </c>
      <c r="AP84" s="45"/>
      <c r="AQ84" s="39">
        <f t="shared" si="57"/>
        <v>0</v>
      </c>
      <c r="AR84" s="39">
        <f t="shared" si="44"/>
        <v>990084</v>
      </c>
      <c r="AS84" s="45"/>
      <c r="AT84" s="39">
        <f t="shared" si="58"/>
        <v>0</v>
      </c>
      <c r="AU84" s="39">
        <f t="shared" si="45"/>
        <v>990084</v>
      </c>
      <c r="AV84" s="45"/>
      <c r="AW84" s="39">
        <f t="shared" si="46"/>
        <v>990084.08400000003</v>
      </c>
      <c r="AX84" s="39">
        <f t="shared" si="59"/>
        <v>77</v>
      </c>
      <c r="AY84" s="45"/>
      <c r="BA84" s="39" t="str">
        <f t="shared" si="60"/>
        <v/>
      </c>
      <c r="BC84" s="39">
        <f t="shared" si="61"/>
        <v>190.00839999999999</v>
      </c>
      <c r="BD84" s="39">
        <f t="shared" si="62"/>
        <v>79.029799999999994</v>
      </c>
      <c r="BE84" s="59" t="str">
        <f t="shared" si="63"/>
        <v>Borussia Dortmund</v>
      </c>
      <c r="BF84" s="39">
        <f t="shared" si="64"/>
        <v>0</v>
      </c>
      <c r="BG84" s="39" t="str">
        <f>IF(BF84&lt;&gt;1,"",SUM(BF$8:BF84))</f>
        <v/>
      </c>
    </row>
    <row r="85" spans="2:59" ht="15.75" x14ac:dyDescent="0.2">
      <c r="B85" s="87">
        <v>78</v>
      </c>
      <c r="C85" s="89" t="str">
        <f t="shared" si="35"/>
        <v/>
      </c>
      <c r="D85" s="9" t="str">
        <f t="shared" si="36"/>
        <v/>
      </c>
      <c r="E85" s="3" t="str">
        <f t="shared" si="37"/>
        <v/>
      </c>
      <c r="F85" s="3" t="str">
        <f t="shared" si="38"/>
        <v/>
      </c>
      <c r="G85" s="4" t="str">
        <f t="shared" si="39"/>
        <v/>
      </c>
      <c r="H85" s="5" t="str">
        <f t="shared" si="40"/>
        <v/>
      </c>
      <c r="I85" s="6"/>
      <c r="J85" s="7" t="str">
        <f t="shared" si="41"/>
        <v/>
      </c>
      <c r="K85" s="14" t="str">
        <f t="shared" si="42"/>
        <v/>
      </c>
      <c r="L85" s="8" t="str">
        <f t="shared" si="43"/>
        <v/>
      </c>
      <c r="N85" s="131"/>
      <c r="O85" s="108">
        <v>12</v>
      </c>
      <c r="P85" s="109" t="s">
        <v>41</v>
      </c>
      <c r="Q85" s="110">
        <v>34</v>
      </c>
      <c r="R85" s="111">
        <v>10</v>
      </c>
      <c r="S85" s="111">
        <v>9</v>
      </c>
      <c r="T85" s="112">
        <v>15</v>
      </c>
      <c r="U85" s="113">
        <v>42</v>
      </c>
      <c r="V85" s="114" t="s">
        <v>5</v>
      </c>
      <c r="W85" s="115">
        <v>66</v>
      </c>
      <c r="X85" s="116">
        <v>-24</v>
      </c>
      <c r="Y85" s="117">
        <v>39</v>
      </c>
      <c r="AA85" s="87">
        <v>78</v>
      </c>
      <c r="AB85" s="95" t="str">
        <f t="shared" si="47"/>
        <v/>
      </c>
      <c r="AC85" s="56"/>
      <c r="AD85" s="60" t="str">
        <f t="shared" si="48"/>
        <v/>
      </c>
      <c r="AE85" s="61" t="str">
        <f t="shared" si="49"/>
        <v/>
      </c>
      <c r="AF85" s="61" t="str">
        <f t="shared" si="50"/>
        <v/>
      </c>
      <c r="AG85" s="61" t="str">
        <f t="shared" si="51"/>
        <v/>
      </c>
      <c r="AH85" s="61" t="str">
        <f t="shared" si="52"/>
        <v/>
      </c>
      <c r="AI85" s="61"/>
      <c r="AJ85" s="61" t="str">
        <f t="shared" si="53"/>
        <v/>
      </c>
      <c r="AK85" s="61" t="str">
        <f t="shared" si="54"/>
        <v/>
      </c>
      <c r="AL85" s="62" t="str">
        <f t="shared" si="55"/>
        <v/>
      </c>
      <c r="AN85" s="45"/>
      <c r="AO85" s="39">
        <f t="shared" si="56"/>
        <v>990085</v>
      </c>
      <c r="AP85" s="45"/>
      <c r="AQ85" s="39">
        <f t="shared" si="57"/>
        <v>0</v>
      </c>
      <c r="AR85" s="39">
        <f t="shared" si="44"/>
        <v>990085</v>
      </c>
      <c r="AS85" s="45"/>
      <c r="AT85" s="39">
        <f t="shared" si="58"/>
        <v>0</v>
      </c>
      <c r="AU85" s="39">
        <f t="shared" si="45"/>
        <v>990085</v>
      </c>
      <c r="AV85" s="45"/>
      <c r="AW85" s="39">
        <f t="shared" si="46"/>
        <v>990085.08499999996</v>
      </c>
      <c r="AX85" s="39">
        <f t="shared" si="59"/>
        <v>78</v>
      </c>
      <c r="AY85" s="45"/>
      <c r="BA85" s="39" t="str">
        <f t="shared" si="60"/>
        <v/>
      </c>
      <c r="BC85" s="39">
        <f t="shared" si="61"/>
        <v>238.0085</v>
      </c>
      <c r="BD85" s="39">
        <f t="shared" si="62"/>
        <v>79.031899999999993</v>
      </c>
      <c r="BE85" s="59" t="str">
        <f t="shared" si="63"/>
        <v>Borussia Dortmund</v>
      </c>
      <c r="BF85" s="39">
        <f t="shared" si="64"/>
        <v>0</v>
      </c>
      <c r="BG85" s="39" t="str">
        <f>IF(BF85&lt;&gt;1,"",SUM(BF$8:BF85))</f>
        <v/>
      </c>
    </row>
    <row r="86" spans="2:59" ht="15.75" x14ac:dyDescent="0.2">
      <c r="B86" s="87">
        <v>79</v>
      </c>
      <c r="C86" s="89" t="str">
        <f t="shared" si="35"/>
        <v/>
      </c>
      <c r="D86" s="9" t="str">
        <f t="shared" si="36"/>
        <v/>
      </c>
      <c r="E86" s="3" t="str">
        <f t="shared" si="37"/>
        <v/>
      </c>
      <c r="F86" s="3" t="str">
        <f t="shared" si="38"/>
        <v/>
      </c>
      <c r="G86" s="4" t="str">
        <f t="shared" si="39"/>
        <v/>
      </c>
      <c r="H86" s="5" t="str">
        <f t="shared" si="40"/>
        <v/>
      </c>
      <c r="I86" s="6"/>
      <c r="J86" s="7" t="str">
        <f t="shared" si="41"/>
        <v/>
      </c>
      <c r="K86" s="14" t="str">
        <f t="shared" si="42"/>
        <v/>
      </c>
      <c r="L86" s="8" t="str">
        <f t="shared" si="43"/>
        <v/>
      </c>
      <c r="N86" s="131"/>
      <c r="O86" s="108">
        <v>13</v>
      </c>
      <c r="P86" s="109" t="s">
        <v>38</v>
      </c>
      <c r="Q86" s="110">
        <v>34</v>
      </c>
      <c r="R86" s="111">
        <v>9</v>
      </c>
      <c r="S86" s="111">
        <v>9</v>
      </c>
      <c r="T86" s="112">
        <v>16</v>
      </c>
      <c r="U86" s="113">
        <v>40</v>
      </c>
      <c r="V86" s="114" t="s">
        <v>5</v>
      </c>
      <c r="W86" s="115">
        <v>57</v>
      </c>
      <c r="X86" s="116">
        <v>-17</v>
      </c>
      <c r="Y86" s="117">
        <v>36</v>
      </c>
      <c r="AA86" s="87">
        <v>79</v>
      </c>
      <c r="AB86" s="95" t="str">
        <f t="shared" si="47"/>
        <v/>
      </c>
      <c r="AC86" s="56"/>
      <c r="AD86" s="60" t="str">
        <f t="shared" si="48"/>
        <v/>
      </c>
      <c r="AE86" s="61" t="str">
        <f t="shared" si="49"/>
        <v/>
      </c>
      <c r="AF86" s="61" t="str">
        <f t="shared" si="50"/>
        <v/>
      </c>
      <c r="AG86" s="61" t="str">
        <f t="shared" si="51"/>
        <v/>
      </c>
      <c r="AH86" s="61" t="str">
        <f t="shared" si="52"/>
        <v/>
      </c>
      <c r="AI86" s="61"/>
      <c r="AJ86" s="61" t="str">
        <f t="shared" si="53"/>
        <v/>
      </c>
      <c r="AK86" s="61" t="str">
        <f t="shared" si="54"/>
        <v/>
      </c>
      <c r="AL86" s="62" t="str">
        <f t="shared" si="55"/>
        <v/>
      </c>
      <c r="AN86" s="45"/>
      <c r="AO86" s="39">
        <f t="shared" si="56"/>
        <v>990086</v>
      </c>
      <c r="AP86" s="45"/>
      <c r="AQ86" s="39">
        <f t="shared" si="57"/>
        <v>0</v>
      </c>
      <c r="AR86" s="39">
        <f t="shared" si="44"/>
        <v>990086</v>
      </c>
      <c r="AS86" s="45"/>
      <c r="AT86" s="39">
        <f t="shared" si="58"/>
        <v>0</v>
      </c>
      <c r="AU86" s="39">
        <f t="shared" si="45"/>
        <v>990086</v>
      </c>
      <c r="AV86" s="45"/>
      <c r="AW86" s="39">
        <f t="shared" si="46"/>
        <v>990086.08600000001</v>
      </c>
      <c r="AX86" s="39">
        <f t="shared" si="59"/>
        <v>79</v>
      </c>
      <c r="AY86" s="45"/>
      <c r="BA86" s="39" t="str">
        <f t="shared" si="60"/>
        <v/>
      </c>
      <c r="BC86" s="39">
        <f t="shared" si="61"/>
        <v>111.0086</v>
      </c>
      <c r="BD86" s="39">
        <f t="shared" si="62"/>
        <v>79.033900000000003</v>
      </c>
      <c r="BE86" s="59" t="str">
        <f t="shared" si="63"/>
        <v>Borussia Dortmund</v>
      </c>
      <c r="BF86" s="39">
        <f t="shared" si="64"/>
        <v>0</v>
      </c>
      <c r="BG86" s="39" t="str">
        <f>IF(BF86&lt;&gt;1,"",SUM(BF$8:BF86))</f>
        <v/>
      </c>
    </row>
    <row r="87" spans="2:59" ht="15.75" x14ac:dyDescent="0.2">
      <c r="B87" s="87">
        <v>80</v>
      </c>
      <c r="C87" s="89" t="str">
        <f t="shared" si="35"/>
        <v/>
      </c>
      <c r="D87" s="9" t="str">
        <f t="shared" si="36"/>
        <v/>
      </c>
      <c r="E87" s="3" t="str">
        <f t="shared" si="37"/>
        <v/>
      </c>
      <c r="F87" s="3" t="str">
        <f t="shared" si="38"/>
        <v/>
      </c>
      <c r="G87" s="4" t="str">
        <f t="shared" si="39"/>
        <v/>
      </c>
      <c r="H87" s="5" t="str">
        <f t="shared" si="40"/>
        <v/>
      </c>
      <c r="I87" s="6"/>
      <c r="J87" s="7" t="str">
        <f t="shared" si="41"/>
        <v/>
      </c>
      <c r="K87" s="14" t="str">
        <f t="shared" si="42"/>
        <v/>
      </c>
      <c r="L87" s="8" t="str">
        <f t="shared" si="43"/>
        <v/>
      </c>
      <c r="N87" s="131"/>
      <c r="O87" s="108">
        <v>14</v>
      </c>
      <c r="P87" s="109" t="s">
        <v>40</v>
      </c>
      <c r="Q87" s="110">
        <v>34</v>
      </c>
      <c r="R87" s="111">
        <v>9</v>
      </c>
      <c r="S87" s="111">
        <v>9</v>
      </c>
      <c r="T87" s="112">
        <v>16</v>
      </c>
      <c r="U87" s="113">
        <v>43</v>
      </c>
      <c r="V87" s="114" t="s">
        <v>5</v>
      </c>
      <c r="W87" s="115">
        <v>61</v>
      </c>
      <c r="X87" s="116">
        <v>-18</v>
      </c>
      <c r="Y87" s="117">
        <v>36</v>
      </c>
      <c r="AA87" s="87">
        <v>80</v>
      </c>
      <c r="AB87" s="95" t="str">
        <f t="shared" si="47"/>
        <v/>
      </c>
      <c r="AC87" s="56"/>
      <c r="AD87" s="60" t="str">
        <f t="shared" si="48"/>
        <v/>
      </c>
      <c r="AE87" s="61" t="str">
        <f t="shared" si="49"/>
        <v/>
      </c>
      <c r="AF87" s="61" t="str">
        <f t="shared" si="50"/>
        <v/>
      </c>
      <c r="AG87" s="61" t="str">
        <f t="shared" si="51"/>
        <v/>
      </c>
      <c r="AH87" s="61" t="str">
        <f t="shared" si="52"/>
        <v/>
      </c>
      <c r="AI87" s="61"/>
      <c r="AJ87" s="61" t="str">
        <f t="shared" si="53"/>
        <v/>
      </c>
      <c r="AK87" s="61" t="str">
        <f t="shared" si="54"/>
        <v/>
      </c>
      <c r="AL87" s="62" t="str">
        <f t="shared" si="55"/>
        <v/>
      </c>
      <c r="AN87" s="45"/>
      <c r="AO87" s="39">
        <f t="shared" si="56"/>
        <v>990087</v>
      </c>
      <c r="AP87" s="45"/>
      <c r="AQ87" s="39">
        <f t="shared" si="57"/>
        <v>0</v>
      </c>
      <c r="AR87" s="39">
        <f t="shared" si="44"/>
        <v>990087</v>
      </c>
      <c r="AS87" s="45"/>
      <c r="AT87" s="39">
        <f t="shared" si="58"/>
        <v>0</v>
      </c>
      <c r="AU87" s="39">
        <f t="shared" si="45"/>
        <v>990087</v>
      </c>
      <c r="AV87" s="45"/>
      <c r="AW87" s="39">
        <f t="shared" si="46"/>
        <v>990087.08700000006</v>
      </c>
      <c r="AX87" s="39">
        <f t="shared" si="59"/>
        <v>80</v>
      </c>
      <c r="AY87" s="45"/>
      <c r="BA87" s="39" t="str">
        <f t="shared" si="60"/>
        <v/>
      </c>
      <c r="BC87" s="39">
        <f t="shared" si="61"/>
        <v>216.0087</v>
      </c>
      <c r="BD87" s="39">
        <f t="shared" si="62"/>
        <v>95.001300000000001</v>
      </c>
      <c r="BE87" s="59" t="str">
        <f t="shared" si="63"/>
        <v>Borussia Mönchengladbach</v>
      </c>
      <c r="BF87" s="39">
        <f t="shared" si="64"/>
        <v>1</v>
      </c>
      <c r="BG87" s="39">
        <f>IF(BF87&lt;&gt;1,"",SUM(BF$8:BF87))</f>
        <v>10</v>
      </c>
    </row>
    <row r="88" spans="2:59" ht="15.75" x14ac:dyDescent="0.2">
      <c r="B88" s="87">
        <v>81</v>
      </c>
      <c r="C88" s="89" t="str">
        <f t="shared" si="35"/>
        <v/>
      </c>
      <c r="D88" s="9" t="str">
        <f t="shared" si="36"/>
        <v/>
      </c>
      <c r="E88" s="3" t="str">
        <f t="shared" si="37"/>
        <v/>
      </c>
      <c r="F88" s="3" t="str">
        <f t="shared" si="38"/>
        <v/>
      </c>
      <c r="G88" s="4" t="str">
        <f t="shared" si="39"/>
        <v/>
      </c>
      <c r="H88" s="5" t="str">
        <f t="shared" si="40"/>
        <v/>
      </c>
      <c r="I88" s="6"/>
      <c r="J88" s="7" t="str">
        <f t="shared" si="41"/>
        <v/>
      </c>
      <c r="K88" s="14" t="str">
        <f t="shared" si="42"/>
        <v/>
      </c>
      <c r="L88" s="8" t="str">
        <f t="shared" si="43"/>
        <v/>
      </c>
      <c r="N88" s="131"/>
      <c r="O88" s="108">
        <v>15</v>
      </c>
      <c r="P88" s="109" t="s">
        <v>46</v>
      </c>
      <c r="Q88" s="110">
        <v>34</v>
      </c>
      <c r="R88" s="111">
        <v>8</v>
      </c>
      <c r="S88" s="111">
        <v>8</v>
      </c>
      <c r="T88" s="112">
        <v>18</v>
      </c>
      <c r="U88" s="113">
        <v>49</v>
      </c>
      <c r="V88" s="114" t="s">
        <v>5</v>
      </c>
      <c r="W88" s="115">
        <v>62</v>
      </c>
      <c r="X88" s="116">
        <v>-13</v>
      </c>
      <c r="Y88" s="117">
        <v>32</v>
      </c>
      <c r="AA88" s="87">
        <v>81</v>
      </c>
      <c r="AB88" s="95" t="str">
        <f t="shared" si="47"/>
        <v/>
      </c>
      <c r="AC88" s="56"/>
      <c r="AD88" s="60" t="str">
        <f t="shared" si="48"/>
        <v/>
      </c>
      <c r="AE88" s="61" t="str">
        <f t="shared" si="49"/>
        <v/>
      </c>
      <c r="AF88" s="61" t="str">
        <f t="shared" si="50"/>
        <v/>
      </c>
      <c r="AG88" s="61" t="str">
        <f t="shared" si="51"/>
        <v/>
      </c>
      <c r="AH88" s="61" t="str">
        <f t="shared" si="52"/>
        <v/>
      </c>
      <c r="AI88" s="61"/>
      <c r="AJ88" s="61" t="str">
        <f t="shared" si="53"/>
        <v/>
      </c>
      <c r="AK88" s="61" t="str">
        <f t="shared" si="54"/>
        <v/>
      </c>
      <c r="AL88" s="62" t="str">
        <f t="shared" si="55"/>
        <v/>
      </c>
      <c r="AN88" s="45"/>
      <c r="AO88" s="39">
        <f t="shared" si="56"/>
        <v>990088</v>
      </c>
      <c r="AP88" s="45"/>
      <c r="AQ88" s="39">
        <f t="shared" si="57"/>
        <v>0</v>
      </c>
      <c r="AR88" s="39">
        <f t="shared" si="44"/>
        <v>990088</v>
      </c>
      <c r="AS88" s="45"/>
      <c r="AT88" s="39">
        <f t="shared" si="58"/>
        <v>0</v>
      </c>
      <c r="AU88" s="39">
        <f t="shared" si="45"/>
        <v>990088</v>
      </c>
      <c r="AV88" s="45"/>
      <c r="AW88" s="39">
        <f t="shared" si="46"/>
        <v>990088.08799999999</v>
      </c>
      <c r="AX88" s="39">
        <f t="shared" si="59"/>
        <v>81</v>
      </c>
      <c r="AY88" s="45"/>
      <c r="BA88" s="39" t="str">
        <f t="shared" si="60"/>
        <v/>
      </c>
      <c r="BC88" s="39">
        <f t="shared" si="61"/>
        <v>268.00880000000001</v>
      </c>
      <c r="BD88" s="39">
        <f t="shared" si="62"/>
        <v>95.003299999999996</v>
      </c>
      <c r="BE88" s="59" t="str">
        <f t="shared" si="63"/>
        <v>Borussia Mönchengladbach</v>
      </c>
      <c r="BF88" s="39">
        <f t="shared" si="64"/>
        <v>0</v>
      </c>
      <c r="BG88" s="39" t="str">
        <f>IF(BF88&lt;&gt;1,"",SUM(BF$8:BF88))</f>
        <v/>
      </c>
    </row>
    <row r="89" spans="2:59" ht="15.75" x14ac:dyDescent="0.2">
      <c r="B89" s="87">
        <v>82</v>
      </c>
      <c r="C89" s="89" t="str">
        <f t="shared" si="35"/>
        <v/>
      </c>
      <c r="D89" s="9" t="str">
        <f t="shared" si="36"/>
        <v/>
      </c>
      <c r="E89" s="3" t="str">
        <f t="shared" si="37"/>
        <v/>
      </c>
      <c r="F89" s="3" t="str">
        <f t="shared" si="38"/>
        <v/>
      </c>
      <c r="G89" s="4" t="str">
        <f t="shared" si="39"/>
        <v/>
      </c>
      <c r="H89" s="5" t="str">
        <f t="shared" si="40"/>
        <v/>
      </c>
      <c r="I89" s="6"/>
      <c r="J89" s="7" t="str">
        <f t="shared" si="41"/>
        <v/>
      </c>
      <c r="K89" s="14" t="str">
        <f t="shared" si="42"/>
        <v/>
      </c>
      <c r="L89" s="8" t="str">
        <f t="shared" si="43"/>
        <v/>
      </c>
      <c r="N89" s="131"/>
      <c r="O89" s="108">
        <v>16</v>
      </c>
      <c r="P89" s="109" t="s">
        <v>42</v>
      </c>
      <c r="Q89" s="110">
        <v>34</v>
      </c>
      <c r="R89" s="111">
        <v>7</v>
      </c>
      <c r="S89" s="111">
        <v>6</v>
      </c>
      <c r="T89" s="112">
        <v>21</v>
      </c>
      <c r="U89" s="113">
        <v>51</v>
      </c>
      <c r="V89" s="114" t="s">
        <v>5</v>
      </c>
      <c r="W89" s="115">
        <v>75</v>
      </c>
      <c r="X89" s="116">
        <v>-24</v>
      </c>
      <c r="Y89" s="117">
        <v>27</v>
      </c>
      <c r="AA89" s="87">
        <v>82</v>
      </c>
      <c r="AB89" s="95" t="str">
        <f t="shared" si="47"/>
        <v/>
      </c>
      <c r="AC89" s="56"/>
      <c r="AD89" s="60" t="str">
        <f t="shared" si="48"/>
        <v/>
      </c>
      <c r="AE89" s="61" t="str">
        <f t="shared" si="49"/>
        <v/>
      </c>
      <c r="AF89" s="61" t="str">
        <f t="shared" si="50"/>
        <v/>
      </c>
      <c r="AG89" s="61" t="str">
        <f t="shared" si="51"/>
        <v/>
      </c>
      <c r="AH89" s="61" t="str">
        <f t="shared" si="52"/>
        <v/>
      </c>
      <c r="AI89" s="61"/>
      <c r="AJ89" s="61" t="str">
        <f t="shared" si="53"/>
        <v/>
      </c>
      <c r="AK89" s="61" t="str">
        <f t="shared" si="54"/>
        <v/>
      </c>
      <c r="AL89" s="62" t="str">
        <f t="shared" si="55"/>
        <v/>
      </c>
      <c r="AN89" s="45"/>
      <c r="AO89" s="39">
        <f t="shared" si="56"/>
        <v>990089</v>
      </c>
      <c r="AP89" s="45"/>
      <c r="AQ89" s="39">
        <f t="shared" si="57"/>
        <v>0</v>
      </c>
      <c r="AR89" s="39">
        <f t="shared" si="44"/>
        <v>990089</v>
      </c>
      <c r="AS89" s="45"/>
      <c r="AT89" s="39">
        <f t="shared" si="58"/>
        <v>0</v>
      </c>
      <c r="AU89" s="39">
        <f t="shared" si="45"/>
        <v>990089</v>
      </c>
      <c r="AV89" s="45"/>
      <c r="AW89" s="39">
        <f t="shared" si="46"/>
        <v>990089.08900000004</v>
      </c>
      <c r="AX89" s="39">
        <f t="shared" si="59"/>
        <v>82</v>
      </c>
      <c r="AY89" s="45"/>
      <c r="BA89" s="39" t="str">
        <f t="shared" si="60"/>
        <v/>
      </c>
      <c r="BC89" s="39">
        <f t="shared" si="61"/>
        <v>171.00890000000001</v>
      </c>
      <c r="BD89" s="39">
        <f t="shared" si="62"/>
        <v>95.005899999999997</v>
      </c>
      <c r="BE89" s="59" t="str">
        <f t="shared" si="63"/>
        <v>Borussia Mönchengladbach</v>
      </c>
      <c r="BF89" s="39">
        <f t="shared" si="64"/>
        <v>0</v>
      </c>
      <c r="BG89" s="39" t="str">
        <f>IF(BF89&lt;&gt;1,"",SUM(BF$8:BF89))</f>
        <v/>
      </c>
    </row>
    <row r="90" spans="2:59" ht="15.75" x14ac:dyDescent="0.2">
      <c r="B90" s="87">
        <v>83</v>
      </c>
      <c r="C90" s="89" t="str">
        <f t="shared" si="35"/>
        <v/>
      </c>
      <c r="D90" s="9" t="str">
        <f t="shared" si="36"/>
        <v/>
      </c>
      <c r="E90" s="3" t="str">
        <f t="shared" si="37"/>
        <v/>
      </c>
      <c r="F90" s="3" t="str">
        <f t="shared" si="38"/>
        <v/>
      </c>
      <c r="G90" s="4" t="str">
        <f t="shared" si="39"/>
        <v/>
      </c>
      <c r="H90" s="5" t="str">
        <f t="shared" si="40"/>
        <v/>
      </c>
      <c r="I90" s="6"/>
      <c r="J90" s="7" t="str">
        <f t="shared" si="41"/>
        <v/>
      </c>
      <c r="K90" s="14" t="str">
        <f t="shared" si="42"/>
        <v/>
      </c>
      <c r="L90" s="8" t="str">
        <f t="shared" si="43"/>
        <v/>
      </c>
      <c r="N90" s="131"/>
      <c r="O90" s="108">
        <v>17</v>
      </c>
      <c r="P90" s="109" t="s">
        <v>43</v>
      </c>
      <c r="Q90" s="110">
        <v>34</v>
      </c>
      <c r="R90" s="111">
        <v>5</v>
      </c>
      <c r="S90" s="111">
        <v>11</v>
      </c>
      <c r="T90" s="112">
        <v>18</v>
      </c>
      <c r="U90" s="113">
        <v>37</v>
      </c>
      <c r="V90" s="114" t="s">
        <v>5</v>
      </c>
      <c r="W90" s="115">
        <v>70</v>
      </c>
      <c r="X90" s="116">
        <v>-33</v>
      </c>
      <c r="Y90" s="117">
        <v>26</v>
      </c>
      <c r="AA90" s="87">
        <v>83</v>
      </c>
      <c r="AB90" s="95" t="str">
        <f t="shared" si="47"/>
        <v/>
      </c>
      <c r="AC90" s="56"/>
      <c r="AD90" s="60" t="str">
        <f t="shared" si="48"/>
        <v/>
      </c>
      <c r="AE90" s="61" t="str">
        <f t="shared" si="49"/>
        <v/>
      </c>
      <c r="AF90" s="61" t="str">
        <f t="shared" si="50"/>
        <v/>
      </c>
      <c r="AG90" s="61" t="str">
        <f t="shared" si="51"/>
        <v/>
      </c>
      <c r="AH90" s="61" t="str">
        <f t="shared" si="52"/>
        <v/>
      </c>
      <c r="AI90" s="61"/>
      <c r="AJ90" s="61" t="str">
        <f t="shared" si="53"/>
        <v/>
      </c>
      <c r="AK90" s="61" t="str">
        <f t="shared" si="54"/>
        <v/>
      </c>
      <c r="AL90" s="62" t="str">
        <f t="shared" si="55"/>
        <v/>
      </c>
      <c r="AN90" s="45"/>
      <c r="AO90" s="39">
        <f t="shared" si="56"/>
        <v>990090</v>
      </c>
      <c r="AP90" s="45"/>
      <c r="AQ90" s="39">
        <f t="shared" si="57"/>
        <v>0</v>
      </c>
      <c r="AR90" s="39">
        <f t="shared" si="44"/>
        <v>990090</v>
      </c>
      <c r="AS90" s="45"/>
      <c r="AT90" s="39">
        <f t="shared" si="58"/>
        <v>0</v>
      </c>
      <c r="AU90" s="39">
        <f t="shared" si="45"/>
        <v>990090</v>
      </c>
      <c r="AV90" s="45"/>
      <c r="AW90" s="39">
        <f t="shared" si="46"/>
        <v>990090.09</v>
      </c>
      <c r="AX90" s="39">
        <f t="shared" si="59"/>
        <v>83</v>
      </c>
      <c r="AY90" s="45"/>
      <c r="BA90" s="39" t="str">
        <f t="shared" si="60"/>
        <v/>
      </c>
      <c r="BC90" s="39">
        <f t="shared" si="61"/>
        <v>22.009</v>
      </c>
      <c r="BD90" s="39">
        <f t="shared" si="62"/>
        <v>95.007900000000006</v>
      </c>
      <c r="BE90" s="59" t="str">
        <f t="shared" si="63"/>
        <v>Borussia Mönchengladbach</v>
      </c>
      <c r="BF90" s="39">
        <f t="shared" si="64"/>
        <v>0</v>
      </c>
      <c r="BG90" s="39" t="str">
        <f>IF(BF90&lt;&gt;1,"",SUM(BF$8:BF90))</f>
        <v/>
      </c>
    </row>
    <row r="91" spans="2:59" ht="15.75" x14ac:dyDescent="0.2">
      <c r="B91" s="87">
        <v>84</v>
      </c>
      <c r="C91" s="89" t="str">
        <f t="shared" si="35"/>
        <v/>
      </c>
      <c r="D91" s="9" t="str">
        <f t="shared" si="36"/>
        <v/>
      </c>
      <c r="E91" s="3" t="str">
        <f t="shared" si="37"/>
        <v/>
      </c>
      <c r="F91" s="3" t="str">
        <f t="shared" si="38"/>
        <v/>
      </c>
      <c r="G91" s="4" t="str">
        <f t="shared" si="39"/>
        <v/>
      </c>
      <c r="H91" s="5" t="str">
        <f t="shared" si="40"/>
        <v/>
      </c>
      <c r="I91" s="6"/>
      <c r="J91" s="7" t="str">
        <f t="shared" si="41"/>
        <v/>
      </c>
      <c r="K91" s="14" t="str">
        <f t="shared" si="42"/>
        <v/>
      </c>
      <c r="L91" s="8" t="str">
        <f t="shared" si="43"/>
        <v/>
      </c>
      <c r="N91" s="131"/>
      <c r="O91" s="108">
        <v>18</v>
      </c>
      <c r="P91" s="109" t="s">
        <v>57</v>
      </c>
      <c r="Q91" s="110">
        <v>34</v>
      </c>
      <c r="R91" s="111">
        <v>6</v>
      </c>
      <c r="S91" s="111">
        <v>7</v>
      </c>
      <c r="T91" s="112">
        <v>21</v>
      </c>
      <c r="U91" s="113">
        <v>29</v>
      </c>
      <c r="V91" s="114" t="s">
        <v>5</v>
      </c>
      <c r="W91" s="115">
        <v>60</v>
      </c>
      <c r="X91" s="116">
        <v>-31</v>
      </c>
      <c r="Y91" s="117">
        <v>25</v>
      </c>
      <c r="AA91" s="87">
        <v>84</v>
      </c>
      <c r="AB91" s="95" t="str">
        <f t="shared" si="47"/>
        <v/>
      </c>
      <c r="AC91" s="56"/>
      <c r="AD91" s="60" t="str">
        <f t="shared" si="48"/>
        <v/>
      </c>
      <c r="AE91" s="61" t="str">
        <f t="shared" si="49"/>
        <v/>
      </c>
      <c r="AF91" s="61" t="str">
        <f t="shared" si="50"/>
        <v/>
      </c>
      <c r="AG91" s="61" t="str">
        <f t="shared" si="51"/>
        <v/>
      </c>
      <c r="AH91" s="61" t="str">
        <f t="shared" si="52"/>
        <v/>
      </c>
      <c r="AI91" s="61"/>
      <c r="AJ91" s="61" t="str">
        <f t="shared" si="53"/>
        <v/>
      </c>
      <c r="AK91" s="61" t="str">
        <f t="shared" si="54"/>
        <v/>
      </c>
      <c r="AL91" s="62" t="str">
        <f t="shared" si="55"/>
        <v/>
      </c>
      <c r="AN91" s="45"/>
      <c r="AO91" s="39">
        <f t="shared" si="56"/>
        <v>990091</v>
      </c>
      <c r="AP91" s="45"/>
      <c r="AQ91" s="39">
        <f t="shared" si="57"/>
        <v>0</v>
      </c>
      <c r="AR91" s="39">
        <f t="shared" si="44"/>
        <v>990091</v>
      </c>
      <c r="AS91" s="45"/>
      <c r="AT91" s="39">
        <f t="shared" si="58"/>
        <v>0</v>
      </c>
      <c r="AU91" s="39">
        <f t="shared" si="45"/>
        <v>990091</v>
      </c>
      <c r="AV91" s="45"/>
      <c r="AW91" s="39">
        <f t="shared" si="46"/>
        <v>990091.09100000001</v>
      </c>
      <c r="AX91" s="39">
        <f t="shared" si="59"/>
        <v>84</v>
      </c>
      <c r="AY91" s="45"/>
      <c r="BA91" s="39" t="str">
        <f t="shared" si="60"/>
        <v/>
      </c>
      <c r="BC91" s="39">
        <f t="shared" si="61"/>
        <v>96.009100000000004</v>
      </c>
      <c r="BD91" s="39">
        <f t="shared" si="62"/>
        <v>95.009799999999998</v>
      </c>
      <c r="BE91" s="59" t="str">
        <f t="shared" si="63"/>
        <v>Borussia Mönchengladbach</v>
      </c>
      <c r="BF91" s="39">
        <f t="shared" si="64"/>
        <v>0</v>
      </c>
      <c r="BG91" s="39" t="str">
        <f>IF(BF91&lt;&gt;1,"",SUM(BF$8:BF91))</f>
        <v/>
      </c>
    </row>
    <row r="92" spans="2:59" ht="15.75" x14ac:dyDescent="0.2">
      <c r="B92" s="87">
        <v>85</v>
      </c>
      <c r="C92" s="89" t="str">
        <f t="shared" si="35"/>
        <v/>
      </c>
      <c r="D92" s="9" t="str">
        <f t="shared" si="36"/>
        <v/>
      </c>
      <c r="E92" s="3" t="str">
        <f t="shared" si="37"/>
        <v/>
      </c>
      <c r="F92" s="3" t="str">
        <f t="shared" si="38"/>
        <v/>
      </c>
      <c r="G92" s="4" t="str">
        <f t="shared" si="39"/>
        <v/>
      </c>
      <c r="H92" s="5" t="str">
        <f t="shared" si="40"/>
        <v/>
      </c>
      <c r="I92" s="6"/>
      <c r="J92" s="7" t="str">
        <f t="shared" si="41"/>
        <v/>
      </c>
      <c r="K92" s="14" t="str">
        <f t="shared" si="42"/>
        <v/>
      </c>
      <c r="L92" s="8" t="str">
        <f t="shared" si="43"/>
        <v/>
      </c>
      <c r="N92" s="131"/>
      <c r="O92" s="108">
        <v>19</v>
      </c>
      <c r="P92" s="109"/>
      <c r="Q92" s="110"/>
      <c r="R92" s="111"/>
      <c r="S92" s="111"/>
      <c r="T92" s="112"/>
      <c r="U92" s="113"/>
      <c r="V92" s="114"/>
      <c r="W92" s="115"/>
      <c r="X92" s="116"/>
      <c r="Y92" s="117"/>
      <c r="AA92" s="87">
        <v>85</v>
      </c>
      <c r="AB92" s="95" t="str">
        <f t="shared" si="47"/>
        <v/>
      </c>
      <c r="AC92" s="56"/>
      <c r="AD92" s="60" t="str">
        <f t="shared" si="48"/>
        <v/>
      </c>
      <c r="AE92" s="61" t="str">
        <f t="shared" si="49"/>
        <v/>
      </c>
      <c r="AF92" s="61" t="str">
        <f t="shared" si="50"/>
        <v/>
      </c>
      <c r="AG92" s="61" t="str">
        <f t="shared" si="51"/>
        <v/>
      </c>
      <c r="AH92" s="61" t="str">
        <f t="shared" si="52"/>
        <v/>
      </c>
      <c r="AI92" s="61"/>
      <c r="AJ92" s="61" t="str">
        <f t="shared" si="53"/>
        <v/>
      </c>
      <c r="AK92" s="61" t="str">
        <f t="shared" si="54"/>
        <v/>
      </c>
      <c r="AL92" s="62" t="str">
        <f t="shared" si="55"/>
        <v/>
      </c>
      <c r="AN92" s="45"/>
      <c r="AO92" s="39">
        <f t="shared" si="56"/>
        <v>990092</v>
      </c>
      <c r="AP92" s="45"/>
      <c r="AQ92" s="39">
        <f t="shared" si="57"/>
        <v>0</v>
      </c>
      <c r="AR92" s="39">
        <f t="shared" si="44"/>
        <v>990092</v>
      </c>
      <c r="AS92" s="45"/>
      <c r="AT92" s="39">
        <f t="shared" si="58"/>
        <v>0</v>
      </c>
      <c r="AU92" s="39">
        <f t="shared" si="45"/>
        <v>990092</v>
      </c>
      <c r="AV92" s="45"/>
      <c r="AW92" s="39">
        <f t="shared" si="46"/>
        <v>990092.09199999995</v>
      </c>
      <c r="AX92" s="39">
        <f t="shared" si="59"/>
        <v>85</v>
      </c>
      <c r="AY92" s="45"/>
      <c r="BA92" s="39" t="str">
        <f t="shared" si="60"/>
        <v/>
      </c>
      <c r="BC92" s="39">
        <f t="shared" si="61"/>
        <v>10000.0092</v>
      </c>
      <c r="BD92" s="39">
        <f t="shared" si="62"/>
        <v>95.012100000000004</v>
      </c>
      <c r="BE92" s="59" t="str">
        <f t="shared" si="63"/>
        <v>Borussia Mönchengladbach</v>
      </c>
      <c r="BF92" s="39">
        <f t="shared" si="64"/>
        <v>0</v>
      </c>
      <c r="BG92" s="39" t="str">
        <f>IF(BF92&lt;&gt;1,"",SUM(BF$8:BF92))</f>
        <v/>
      </c>
    </row>
    <row r="93" spans="2:59" ht="16.5" thickBot="1" x14ac:dyDescent="0.25">
      <c r="B93" s="87">
        <v>86</v>
      </c>
      <c r="C93" s="89" t="str">
        <f t="shared" si="35"/>
        <v/>
      </c>
      <c r="D93" s="9" t="str">
        <f t="shared" si="36"/>
        <v/>
      </c>
      <c r="E93" s="3" t="str">
        <f t="shared" si="37"/>
        <v/>
      </c>
      <c r="F93" s="3" t="str">
        <f t="shared" si="38"/>
        <v/>
      </c>
      <c r="G93" s="4" t="str">
        <f t="shared" si="39"/>
        <v/>
      </c>
      <c r="H93" s="5" t="str">
        <f t="shared" si="40"/>
        <v/>
      </c>
      <c r="I93" s="6"/>
      <c r="J93" s="7" t="str">
        <f t="shared" si="41"/>
        <v/>
      </c>
      <c r="K93" s="14" t="str">
        <f t="shared" si="42"/>
        <v/>
      </c>
      <c r="L93" s="8" t="str">
        <f t="shared" si="43"/>
        <v/>
      </c>
      <c r="N93" s="131"/>
      <c r="O93" s="118">
        <v>20</v>
      </c>
      <c r="P93" s="119"/>
      <c r="Q93" s="120"/>
      <c r="R93" s="121"/>
      <c r="S93" s="121"/>
      <c r="T93" s="122"/>
      <c r="U93" s="123"/>
      <c r="V93" s="124"/>
      <c r="W93" s="125"/>
      <c r="X93" s="126"/>
      <c r="Y93" s="127"/>
      <c r="AA93" s="87">
        <v>86</v>
      </c>
      <c r="AB93" s="95" t="str">
        <f t="shared" si="47"/>
        <v/>
      </c>
      <c r="AC93" s="56"/>
      <c r="AD93" s="60" t="str">
        <f t="shared" si="48"/>
        <v/>
      </c>
      <c r="AE93" s="61" t="str">
        <f t="shared" si="49"/>
        <v/>
      </c>
      <c r="AF93" s="61" t="str">
        <f t="shared" si="50"/>
        <v/>
      </c>
      <c r="AG93" s="61" t="str">
        <f t="shared" si="51"/>
        <v/>
      </c>
      <c r="AH93" s="61" t="str">
        <f t="shared" si="52"/>
        <v/>
      </c>
      <c r="AI93" s="61"/>
      <c r="AJ93" s="61" t="str">
        <f t="shared" si="53"/>
        <v/>
      </c>
      <c r="AK93" s="61" t="str">
        <f t="shared" si="54"/>
        <v/>
      </c>
      <c r="AL93" s="62" t="str">
        <f t="shared" si="55"/>
        <v/>
      </c>
      <c r="AN93" s="45"/>
      <c r="AO93" s="39">
        <f t="shared" si="56"/>
        <v>990093</v>
      </c>
      <c r="AP93" s="45"/>
      <c r="AQ93" s="39">
        <f t="shared" si="57"/>
        <v>0</v>
      </c>
      <c r="AR93" s="39">
        <f t="shared" si="44"/>
        <v>990093</v>
      </c>
      <c r="AS93" s="45"/>
      <c r="AT93" s="39">
        <f t="shared" si="58"/>
        <v>0</v>
      </c>
      <c r="AU93" s="39">
        <f t="shared" si="45"/>
        <v>990093</v>
      </c>
      <c r="AV93" s="45"/>
      <c r="AW93" s="39">
        <f t="shared" si="46"/>
        <v>990093.09299999999</v>
      </c>
      <c r="AX93" s="39">
        <f t="shared" si="59"/>
        <v>86</v>
      </c>
      <c r="AY93" s="45"/>
      <c r="BA93" s="39" t="str">
        <f t="shared" si="60"/>
        <v/>
      </c>
      <c r="BC93" s="39">
        <f t="shared" si="61"/>
        <v>10000.0093</v>
      </c>
      <c r="BD93" s="39">
        <f t="shared" si="62"/>
        <v>95.014799999999994</v>
      </c>
      <c r="BE93" s="59" t="str">
        <f t="shared" si="63"/>
        <v>Borussia Mönchengladbach</v>
      </c>
      <c r="BF93" s="39">
        <f t="shared" si="64"/>
        <v>0</v>
      </c>
      <c r="BG93" s="39" t="str">
        <f>IF(BF93&lt;&gt;1,"",SUM(BF$8:BF93))</f>
        <v/>
      </c>
    </row>
    <row r="94" spans="2:59" ht="16.5" thickTop="1" x14ac:dyDescent="0.2">
      <c r="B94" s="87">
        <v>87</v>
      </c>
      <c r="C94" s="89" t="str">
        <f t="shared" si="35"/>
        <v/>
      </c>
      <c r="D94" s="9" t="str">
        <f t="shared" si="36"/>
        <v/>
      </c>
      <c r="E94" s="3" t="str">
        <f t="shared" si="37"/>
        <v/>
      </c>
      <c r="F94" s="3" t="str">
        <f t="shared" si="38"/>
        <v/>
      </c>
      <c r="G94" s="4" t="str">
        <f t="shared" si="39"/>
        <v/>
      </c>
      <c r="H94" s="5" t="str">
        <f t="shared" si="40"/>
        <v/>
      </c>
      <c r="I94" s="6"/>
      <c r="J94" s="7" t="str">
        <f t="shared" si="41"/>
        <v/>
      </c>
      <c r="K94" s="14" t="str">
        <f t="shared" si="42"/>
        <v/>
      </c>
      <c r="L94" s="8" t="str">
        <f t="shared" si="43"/>
        <v/>
      </c>
      <c r="N94" s="131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AA94" s="87">
        <v>87</v>
      </c>
      <c r="AB94" s="95" t="str">
        <f t="shared" si="47"/>
        <v/>
      </c>
      <c r="AC94" s="56"/>
      <c r="AD94" s="60" t="str">
        <f t="shared" si="48"/>
        <v/>
      </c>
      <c r="AE94" s="61" t="str">
        <f t="shared" si="49"/>
        <v/>
      </c>
      <c r="AF94" s="61" t="str">
        <f t="shared" si="50"/>
        <v/>
      </c>
      <c r="AG94" s="61" t="str">
        <f t="shared" si="51"/>
        <v/>
      </c>
      <c r="AH94" s="61" t="str">
        <f t="shared" si="52"/>
        <v/>
      </c>
      <c r="AI94" s="61"/>
      <c r="AJ94" s="61" t="str">
        <f t="shared" si="53"/>
        <v/>
      </c>
      <c r="AK94" s="61" t="str">
        <f t="shared" si="54"/>
        <v/>
      </c>
      <c r="AL94" s="62" t="str">
        <f t="shared" si="55"/>
        <v/>
      </c>
      <c r="AN94" s="45"/>
      <c r="AO94" s="39">
        <f t="shared" si="56"/>
        <v>990094</v>
      </c>
      <c r="AP94" s="45"/>
      <c r="AQ94" s="39">
        <f t="shared" si="57"/>
        <v>0</v>
      </c>
      <c r="AR94" s="39">
        <f t="shared" si="44"/>
        <v>990094</v>
      </c>
      <c r="AS94" s="45"/>
      <c r="AT94" s="39">
        <f t="shared" si="58"/>
        <v>0</v>
      </c>
      <c r="AU94" s="39">
        <f t="shared" si="45"/>
        <v>990094</v>
      </c>
      <c r="AV94" s="45"/>
      <c r="AW94" s="39">
        <f t="shared" si="46"/>
        <v>990094.09400000004</v>
      </c>
      <c r="AX94" s="39">
        <f t="shared" si="59"/>
        <v>87</v>
      </c>
      <c r="AY94" s="45"/>
      <c r="BA94" s="39" t="str">
        <f t="shared" si="60"/>
        <v/>
      </c>
      <c r="BC94" s="39">
        <f t="shared" si="61"/>
        <v>10000.009400000001</v>
      </c>
      <c r="BD94" s="39">
        <f t="shared" si="62"/>
        <v>95.016999999999996</v>
      </c>
      <c r="BE94" s="59" t="str">
        <f t="shared" si="63"/>
        <v>Borussia Mönchengladbach</v>
      </c>
      <c r="BF94" s="39">
        <f t="shared" si="64"/>
        <v>0</v>
      </c>
      <c r="BG94" s="39" t="str">
        <f>IF(BF94&lt;&gt;1,"",SUM(BF$8:BF94))</f>
        <v/>
      </c>
    </row>
    <row r="95" spans="2:59" ht="16.5" thickBot="1" x14ac:dyDescent="0.25">
      <c r="B95" s="87">
        <v>88</v>
      </c>
      <c r="C95" s="89" t="str">
        <f t="shared" si="35"/>
        <v/>
      </c>
      <c r="D95" s="9" t="str">
        <f t="shared" si="36"/>
        <v/>
      </c>
      <c r="E95" s="3" t="str">
        <f t="shared" si="37"/>
        <v/>
      </c>
      <c r="F95" s="3" t="str">
        <f t="shared" si="38"/>
        <v/>
      </c>
      <c r="G95" s="4" t="str">
        <f t="shared" si="39"/>
        <v/>
      </c>
      <c r="H95" s="5" t="str">
        <f t="shared" si="40"/>
        <v/>
      </c>
      <c r="I95" s="6"/>
      <c r="J95" s="7" t="str">
        <f t="shared" si="41"/>
        <v/>
      </c>
      <c r="K95" s="14" t="str">
        <f t="shared" si="42"/>
        <v/>
      </c>
      <c r="L95" s="8" t="str">
        <f t="shared" si="43"/>
        <v/>
      </c>
      <c r="N95" s="131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AA95" s="87">
        <v>88</v>
      </c>
      <c r="AB95" s="95" t="str">
        <f t="shared" si="47"/>
        <v/>
      </c>
      <c r="AC95" s="56"/>
      <c r="AD95" s="60" t="str">
        <f t="shared" si="48"/>
        <v/>
      </c>
      <c r="AE95" s="61" t="str">
        <f t="shared" si="49"/>
        <v/>
      </c>
      <c r="AF95" s="61" t="str">
        <f t="shared" si="50"/>
        <v/>
      </c>
      <c r="AG95" s="61" t="str">
        <f t="shared" si="51"/>
        <v/>
      </c>
      <c r="AH95" s="61" t="str">
        <f t="shared" si="52"/>
        <v/>
      </c>
      <c r="AI95" s="61"/>
      <c r="AJ95" s="61" t="str">
        <f t="shared" si="53"/>
        <v/>
      </c>
      <c r="AK95" s="61" t="str">
        <f t="shared" si="54"/>
        <v/>
      </c>
      <c r="AL95" s="62" t="str">
        <f t="shared" si="55"/>
        <v/>
      </c>
      <c r="AN95" s="45"/>
      <c r="AO95" s="39">
        <f t="shared" si="56"/>
        <v>990095</v>
      </c>
      <c r="AP95" s="45"/>
      <c r="AQ95" s="39">
        <f t="shared" si="57"/>
        <v>0</v>
      </c>
      <c r="AR95" s="39">
        <f t="shared" si="44"/>
        <v>990095</v>
      </c>
      <c r="AS95" s="45"/>
      <c r="AT95" s="39">
        <f t="shared" si="58"/>
        <v>0</v>
      </c>
      <c r="AU95" s="39">
        <f t="shared" si="45"/>
        <v>990095</v>
      </c>
      <c r="AV95" s="45"/>
      <c r="AW95" s="39">
        <f t="shared" si="46"/>
        <v>990095.09499999997</v>
      </c>
      <c r="AX95" s="39">
        <f t="shared" si="59"/>
        <v>88</v>
      </c>
      <c r="AY95" s="45"/>
      <c r="BA95" s="39" t="str">
        <f t="shared" si="60"/>
        <v/>
      </c>
      <c r="BC95" s="39">
        <f t="shared" si="61"/>
        <v>10000.0095</v>
      </c>
      <c r="BD95" s="39">
        <f t="shared" si="62"/>
        <v>95.018799999999999</v>
      </c>
      <c r="BE95" s="59" t="str">
        <f t="shared" si="63"/>
        <v>Borussia Mönchengladbach</v>
      </c>
      <c r="BF95" s="39">
        <f t="shared" si="64"/>
        <v>0</v>
      </c>
      <c r="BG95" s="39" t="str">
        <f>IF(BF95&lt;&gt;1,"",SUM(BF$8:BF95))</f>
        <v/>
      </c>
    </row>
    <row r="96" spans="2:59" ht="19.5" thickTop="1" x14ac:dyDescent="0.2">
      <c r="B96" s="87">
        <v>89</v>
      </c>
      <c r="C96" s="89" t="str">
        <f t="shared" si="35"/>
        <v/>
      </c>
      <c r="D96" s="9" t="str">
        <f t="shared" si="36"/>
        <v/>
      </c>
      <c r="E96" s="3" t="str">
        <f t="shared" si="37"/>
        <v/>
      </c>
      <c r="F96" s="3" t="str">
        <f t="shared" si="38"/>
        <v/>
      </c>
      <c r="G96" s="4" t="str">
        <f t="shared" si="39"/>
        <v/>
      </c>
      <c r="H96" s="5" t="str">
        <f t="shared" si="40"/>
        <v/>
      </c>
      <c r="I96" s="6"/>
      <c r="J96" s="7" t="str">
        <f t="shared" si="41"/>
        <v/>
      </c>
      <c r="K96" s="14" t="str">
        <f t="shared" si="42"/>
        <v/>
      </c>
      <c r="L96" s="8" t="str">
        <f t="shared" si="43"/>
        <v/>
      </c>
      <c r="N96" s="134" t="s">
        <v>27</v>
      </c>
      <c r="O96" s="97">
        <v>1</v>
      </c>
      <c r="P96" s="98" t="s">
        <v>30</v>
      </c>
      <c r="Q96" s="99">
        <v>34</v>
      </c>
      <c r="R96" s="100">
        <v>25</v>
      </c>
      <c r="S96" s="100">
        <v>4</v>
      </c>
      <c r="T96" s="101">
        <v>5</v>
      </c>
      <c r="U96" s="102">
        <v>80</v>
      </c>
      <c r="V96" s="103" t="s">
        <v>5</v>
      </c>
      <c r="W96" s="104">
        <v>18</v>
      </c>
      <c r="X96" s="105">
        <v>62</v>
      </c>
      <c r="Y96" s="106">
        <v>79</v>
      </c>
      <c r="AA96" s="87">
        <v>89</v>
      </c>
      <c r="AB96" s="95" t="str">
        <f t="shared" si="47"/>
        <v/>
      </c>
      <c r="AC96" s="56"/>
      <c r="AD96" s="60" t="str">
        <f t="shared" si="48"/>
        <v/>
      </c>
      <c r="AE96" s="61" t="str">
        <f t="shared" si="49"/>
        <v/>
      </c>
      <c r="AF96" s="61" t="str">
        <f t="shared" si="50"/>
        <v/>
      </c>
      <c r="AG96" s="61" t="str">
        <f t="shared" si="51"/>
        <v/>
      </c>
      <c r="AH96" s="61" t="str">
        <f t="shared" si="52"/>
        <v/>
      </c>
      <c r="AI96" s="61"/>
      <c r="AJ96" s="61" t="str">
        <f t="shared" si="53"/>
        <v/>
      </c>
      <c r="AK96" s="61" t="str">
        <f t="shared" si="54"/>
        <v/>
      </c>
      <c r="AL96" s="62" t="str">
        <f t="shared" si="55"/>
        <v/>
      </c>
      <c r="AN96" s="45"/>
      <c r="AO96" s="39">
        <f t="shared" si="56"/>
        <v>990096</v>
      </c>
      <c r="AP96" s="45"/>
      <c r="AQ96" s="39">
        <f t="shared" si="57"/>
        <v>0</v>
      </c>
      <c r="AR96" s="39">
        <f t="shared" si="44"/>
        <v>990096</v>
      </c>
      <c r="AS96" s="45"/>
      <c r="AT96" s="39">
        <f t="shared" si="58"/>
        <v>0</v>
      </c>
      <c r="AU96" s="39">
        <f t="shared" si="45"/>
        <v>990096</v>
      </c>
      <c r="AV96" s="45"/>
      <c r="AW96" s="39">
        <f t="shared" si="46"/>
        <v>990096.09600000002</v>
      </c>
      <c r="AX96" s="39">
        <f t="shared" si="59"/>
        <v>89</v>
      </c>
      <c r="AY96" s="45"/>
      <c r="BA96" s="39" t="str">
        <f t="shared" si="60"/>
        <v/>
      </c>
      <c r="BC96" s="39">
        <f t="shared" si="61"/>
        <v>142.00960000000001</v>
      </c>
      <c r="BD96" s="39">
        <f t="shared" si="62"/>
        <v>95.020899999999997</v>
      </c>
      <c r="BE96" s="59" t="str">
        <f t="shared" si="63"/>
        <v>Borussia Mönchengladbach</v>
      </c>
      <c r="BF96" s="39">
        <f t="shared" si="64"/>
        <v>0</v>
      </c>
      <c r="BG96" s="39" t="str">
        <f>IF(BF96&lt;&gt;1,"",SUM(BF$8:BF96))</f>
        <v/>
      </c>
    </row>
    <row r="97" spans="2:59" ht="15.75" x14ac:dyDescent="0.2">
      <c r="B97" s="87">
        <v>90</v>
      </c>
      <c r="C97" s="89" t="str">
        <f t="shared" si="35"/>
        <v/>
      </c>
      <c r="D97" s="9" t="str">
        <f t="shared" si="36"/>
        <v/>
      </c>
      <c r="E97" s="3" t="str">
        <f t="shared" si="37"/>
        <v/>
      </c>
      <c r="F97" s="3" t="str">
        <f t="shared" si="38"/>
        <v/>
      </c>
      <c r="G97" s="4" t="str">
        <f t="shared" si="39"/>
        <v/>
      </c>
      <c r="H97" s="5" t="str">
        <f t="shared" si="40"/>
        <v/>
      </c>
      <c r="I97" s="6"/>
      <c r="J97" s="7" t="str">
        <f t="shared" si="41"/>
        <v/>
      </c>
      <c r="K97" s="14" t="str">
        <f t="shared" si="42"/>
        <v/>
      </c>
      <c r="L97" s="8" t="str">
        <f t="shared" si="43"/>
        <v/>
      </c>
      <c r="N97" s="131"/>
      <c r="O97" s="108">
        <v>2</v>
      </c>
      <c r="P97" s="109" t="s">
        <v>36</v>
      </c>
      <c r="Q97" s="110">
        <v>34</v>
      </c>
      <c r="R97" s="111">
        <v>20</v>
      </c>
      <c r="S97" s="111">
        <v>9</v>
      </c>
      <c r="T97" s="112">
        <v>5</v>
      </c>
      <c r="U97" s="113">
        <v>72</v>
      </c>
      <c r="V97" s="114" t="s">
        <v>5</v>
      </c>
      <c r="W97" s="115">
        <v>38</v>
      </c>
      <c r="X97" s="116">
        <v>34</v>
      </c>
      <c r="Y97" s="117">
        <v>69</v>
      </c>
      <c r="AA97" s="87">
        <v>90</v>
      </c>
      <c r="AB97" s="95" t="str">
        <f t="shared" si="47"/>
        <v/>
      </c>
      <c r="AC97" s="56"/>
      <c r="AD97" s="60" t="str">
        <f t="shared" si="48"/>
        <v/>
      </c>
      <c r="AE97" s="61" t="str">
        <f t="shared" si="49"/>
        <v/>
      </c>
      <c r="AF97" s="61" t="str">
        <f t="shared" si="50"/>
        <v/>
      </c>
      <c r="AG97" s="61" t="str">
        <f t="shared" si="51"/>
        <v/>
      </c>
      <c r="AH97" s="61" t="str">
        <f t="shared" si="52"/>
        <v/>
      </c>
      <c r="AI97" s="61"/>
      <c r="AJ97" s="61" t="str">
        <f t="shared" si="53"/>
        <v/>
      </c>
      <c r="AK97" s="61" t="str">
        <f t="shared" si="54"/>
        <v/>
      </c>
      <c r="AL97" s="62" t="str">
        <f t="shared" si="55"/>
        <v/>
      </c>
      <c r="AN97" s="45"/>
      <c r="AO97" s="39">
        <f t="shared" si="56"/>
        <v>990097</v>
      </c>
      <c r="AP97" s="45"/>
      <c r="AQ97" s="39">
        <f t="shared" si="57"/>
        <v>0</v>
      </c>
      <c r="AR97" s="39">
        <f t="shared" si="44"/>
        <v>990097</v>
      </c>
      <c r="AS97" s="45"/>
      <c r="AT97" s="39">
        <f t="shared" si="58"/>
        <v>0</v>
      </c>
      <c r="AU97" s="39">
        <f t="shared" si="45"/>
        <v>990097</v>
      </c>
      <c r="AV97" s="45"/>
      <c r="AW97" s="39">
        <f t="shared" si="46"/>
        <v>990097.09699999995</v>
      </c>
      <c r="AX97" s="39">
        <f t="shared" si="59"/>
        <v>90</v>
      </c>
      <c r="AY97" s="45"/>
      <c r="BA97" s="39" t="str">
        <f t="shared" si="60"/>
        <v/>
      </c>
      <c r="BC97" s="39">
        <f t="shared" si="61"/>
        <v>288.00970000000001</v>
      </c>
      <c r="BD97" s="39">
        <f t="shared" si="62"/>
        <v>95.023499999999999</v>
      </c>
      <c r="BE97" s="59" t="str">
        <f t="shared" si="63"/>
        <v>Borussia Mönchengladbach</v>
      </c>
      <c r="BF97" s="39">
        <f t="shared" si="64"/>
        <v>0</v>
      </c>
      <c r="BG97" s="39" t="str">
        <f>IF(BF97&lt;&gt;1,"",SUM(BF$8:BF97))</f>
        <v/>
      </c>
    </row>
    <row r="98" spans="2:59" ht="15.75" x14ac:dyDescent="0.2">
      <c r="B98" s="87">
        <v>91</v>
      </c>
      <c r="C98" s="89" t="str">
        <f t="shared" si="35"/>
        <v/>
      </c>
      <c r="D98" s="9" t="str">
        <f t="shared" si="36"/>
        <v/>
      </c>
      <c r="E98" s="3" t="str">
        <f t="shared" si="37"/>
        <v/>
      </c>
      <c r="F98" s="3" t="str">
        <f t="shared" si="38"/>
        <v/>
      </c>
      <c r="G98" s="4" t="str">
        <f t="shared" si="39"/>
        <v/>
      </c>
      <c r="H98" s="5" t="str">
        <f t="shared" si="40"/>
        <v/>
      </c>
      <c r="I98" s="6"/>
      <c r="J98" s="7" t="str">
        <f t="shared" si="41"/>
        <v/>
      </c>
      <c r="K98" s="14" t="str">
        <f t="shared" si="42"/>
        <v/>
      </c>
      <c r="L98" s="8" t="str">
        <f t="shared" si="43"/>
        <v/>
      </c>
      <c r="N98" s="131"/>
      <c r="O98" s="108">
        <v>3</v>
      </c>
      <c r="P98" s="109" t="s">
        <v>35</v>
      </c>
      <c r="Q98" s="110">
        <v>34</v>
      </c>
      <c r="R98" s="111">
        <v>19</v>
      </c>
      <c r="S98" s="111">
        <v>9</v>
      </c>
      <c r="T98" s="112">
        <v>6</v>
      </c>
      <c r="U98" s="113">
        <v>53</v>
      </c>
      <c r="V98" s="114" t="s">
        <v>5</v>
      </c>
      <c r="W98" s="115">
        <v>26</v>
      </c>
      <c r="X98" s="116">
        <v>27</v>
      </c>
      <c r="Y98" s="117">
        <v>66</v>
      </c>
      <c r="AA98" s="87">
        <v>91</v>
      </c>
      <c r="AB98" s="95" t="str">
        <f t="shared" si="47"/>
        <v/>
      </c>
      <c r="AC98" s="56"/>
      <c r="AD98" s="60" t="str">
        <f t="shared" si="48"/>
        <v/>
      </c>
      <c r="AE98" s="61" t="str">
        <f t="shared" si="49"/>
        <v/>
      </c>
      <c r="AF98" s="61" t="str">
        <f t="shared" si="50"/>
        <v/>
      </c>
      <c r="AG98" s="61" t="str">
        <f t="shared" si="51"/>
        <v/>
      </c>
      <c r="AH98" s="61" t="str">
        <f t="shared" si="52"/>
        <v/>
      </c>
      <c r="AI98" s="61"/>
      <c r="AJ98" s="61" t="str">
        <f t="shared" si="53"/>
        <v/>
      </c>
      <c r="AK98" s="61" t="str">
        <f t="shared" si="54"/>
        <v/>
      </c>
      <c r="AL98" s="62" t="str">
        <f t="shared" si="55"/>
        <v/>
      </c>
      <c r="AN98" s="45"/>
      <c r="AO98" s="39">
        <f t="shared" si="56"/>
        <v>990098</v>
      </c>
      <c r="AP98" s="45"/>
      <c r="AQ98" s="39">
        <f t="shared" si="57"/>
        <v>0</v>
      </c>
      <c r="AR98" s="39">
        <f t="shared" si="44"/>
        <v>990098</v>
      </c>
      <c r="AS98" s="45"/>
      <c r="AT98" s="39">
        <f t="shared" si="58"/>
        <v>0</v>
      </c>
      <c r="AU98" s="39">
        <f t="shared" si="45"/>
        <v>990098</v>
      </c>
      <c r="AV98" s="45"/>
      <c r="AW98" s="39">
        <f t="shared" si="46"/>
        <v>990098.098</v>
      </c>
      <c r="AX98" s="39">
        <f t="shared" si="59"/>
        <v>91</v>
      </c>
      <c r="AY98" s="45"/>
      <c r="BA98" s="39" t="str">
        <f t="shared" si="60"/>
        <v/>
      </c>
      <c r="BC98" s="39">
        <f t="shared" si="61"/>
        <v>95.009799999999998</v>
      </c>
      <c r="BD98" s="39">
        <f t="shared" si="62"/>
        <v>95.025899999999993</v>
      </c>
      <c r="BE98" s="59" t="str">
        <f t="shared" si="63"/>
        <v>Borussia Mönchengladbach</v>
      </c>
      <c r="BF98" s="39">
        <f t="shared" si="64"/>
        <v>0</v>
      </c>
      <c r="BG98" s="39" t="str">
        <f>IF(BF98&lt;&gt;1,"",SUM(BF$8:BF98))</f>
        <v/>
      </c>
    </row>
    <row r="99" spans="2:59" ht="15.75" x14ac:dyDescent="0.2">
      <c r="B99" s="87">
        <v>92</v>
      </c>
      <c r="C99" s="89" t="str">
        <f t="shared" si="35"/>
        <v/>
      </c>
      <c r="D99" s="9" t="str">
        <f t="shared" si="36"/>
        <v/>
      </c>
      <c r="E99" s="3" t="str">
        <f t="shared" si="37"/>
        <v/>
      </c>
      <c r="F99" s="3" t="str">
        <f t="shared" si="38"/>
        <v/>
      </c>
      <c r="G99" s="4" t="str">
        <f t="shared" si="39"/>
        <v/>
      </c>
      <c r="H99" s="5" t="str">
        <f t="shared" si="40"/>
        <v/>
      </c>
      <c r="I99" s="6"/>
      <c r="J99" s="7" t="str">
        <f t="shared" si="41"/>
        <v/>
      </c>
      <c r="K99" s="14" t="str">
        <f t="shared" si="42"/>
        <v/>
      </c>
      <c r="L99" s="8" t="str">
        <f t="shared" si="43"/>
        <v/>
      </c>
      <c r="N99" s="131"/>
      <c r="O99" s="108">
        <v>4</v>
      </c>
      <c r="P99" s="109" t="s">
        <v>32</v>
      </c>
      <c r="Q99" s="110">
        <v>34</v>
      </c>
      <c r="R99" s="111">
        <v>17</v>
      </c>
      <c r="S99" s="111">
        <v>10</v>
      </c>
      <c r="T99" s="112">
        <v>7</v>
      </c>
      <c r="U99" s="113">
        <v>62</v>
      </c>
      <c r="V99" s="114" t="s">
        <v>5</v>
      </c>
      <c r="W99" s="115">
        <v>37</v>
      </c>
      <c r="X99" s="116">
        <v>25</v>
      </c>
      <c r="Y99" s="117">
        <v>61</v>
      </c>
      <c r="AA99" s="87">
        <v>92</v>
      </c>
      <c r="AB99" s="95" t="str">
        <f t="shared" si="47"/>
        <v/>
      </c>
      <c r="AC99" s="56"/>
      <c r="AD99" s="60" t="str">
        <f t="shared" si="48"/>
        <v/>
      </c>
      <c r="AE99" s="61" t="str">
        <f t="shared" si="49"/>
        <v/>
      </c>
      <c r="AF99" s="61" t="str">
        <f t="shared" si="50"/>
        <v/>
      </c>
      <c r="AG99" s="61" t="str">
        <f t="shared" si="51"/>
        <v/>
      </c>
      <c r="AH99" s="61" t="str">
        <f t="shared" si="52"/>
        <v/>
      </c>
      <c r="AI99" s="61"/>
      <c r="AJ99" s="61" t="str">
        <f t="shared" si="53"/>
        <v/>
      </c>
      <c r="AK99" s="61" t="str">
        <f t="shared" si="54"/>
        <v/>
      </c>
      <c r="AL99" s="62" t="str">
        <f t="shared" si="55"/>
        <v/>
      </c>
      <c r="AN99" s="45"/>
      <c r="AO99" s="39">
        <f t="shared" si="56"/>
        <v>990099</v>
      </c>
      <c r="AP99" s="45"/>
      <c r="AQ99" s="39">
        <f t="shared" si="57"/>
        <v>0</v>
      </c>
      <c r="AR99" s="39">
        <f t="shared" si="44"/>
        <v>990099</v>
      </c>
      <c r="AS99" s="45"/>
      <c r="AT99" s="39">
        <f t="shared" si="58"/>
        <v>0</v>
      </c>
      <c r="AU99" s="39">
        <f t="shared" si="45"/>
        <v>990099</v>
      </c>
      <c r="AV99" s="45"/>
      <c r="AW99" s="39">
        <f t="shared" si="46"/>
        <v>990099.09900000005</v>
      </c>
      <c r="AX99" s="39">
        <f t="shared" si="59"/>
        <v>92</v>
      </c>
      <c r="AY99" s="45"/>
      <c r="BA99" s="39" t="str">
        <f t="shared" si="60"/>
        <v/>
      </c>
      <c r="BC99" s="39">
        <f t="shared" si="61"/>
        <v>63.009900000000002</v>
      </c>
      <c r="BD99" s="39">
        <f t="shared" si="62"/>
        <v>95.028099999999995</v>
      </c>
      <c r="BE99" s="59" t="str">
        <f t="shared" si="63"/>
        <v>Borussia Mönchengladbach</v>
      </c>
      <c r="BF99" s="39">
        <f t="shared" si="64"/>
        <v>0</v>
      </c>
      <c r="BG99" s="39" t="str">
        <f>IF(BF99&lt;&gt;1,"",SUM(BF$8:BF99))</f>
        <v/>
      </c>
    </row>
    <row r="100" spans="2:59" ht="15.75" x14ac:dyDescent="0.2">
      <c r="B100" s="87">
        <v>93</v>
      </c>
      <c r="C100" s="89" t="str">
        <f t="shared" si="35"/>
        <v/>
      </c>
      <c r="D100" s="9" t="str">
        <f t="shared" si="36"/>
        <v/>
      </c>
      <c r="E100" s="3" t="str">
        <f t="shared" si="37"/>
        <v/>
      </c>
      <c r="F100" s="3" t="str">
        <f t="shared" si="38"/>
        <v/>
      </c>
      <c r="G100" s="4" t="str">
        <f t="shared" si="39"/>
        <v/>
      </c>
      <c r="H100" s="5" t="str">
        <f t="shared" si="40"/>
        <v/>
      </c>
      <c r="I100" s="6"/>
      <c r="J100" s="7" t="str">
        <f t="shared" si="41"/>
        <v/>
      </c>
      <c r="K100" s="14" t="str">
        <f t="shared" si="42"/>
        <v/>
      </c>
      <c r="L100" s="8" t="str">
        <f t="shared" si="43"/>
        <v/>
      </c>
      <c r="N100" s="131"/>
      <c r="O100" s="108">
        <v>5</v>
      </c>
      <c r="P100" s="109" t="s">
        <v>51</v>
      </c>
      <c r="Q100" s="110">
        <v>34</v>
      </c>
      <c r="R100" s="111">
        <v>15</v>
      </c>
      <c r="S100" s="111">
        <v>4</v>
      </c>
      <c r="T100" s="112">
        <v>15</v>
      </c>
      <c r="U100" s="113">
        <v>43</v>
      </c>
      <c r="V100" s="114" t="s">
        <v>5</v>
      </c>
      <c r="W100" s="115">
        <v>43</v>
      </c>
      <c r="X100" s="116">
        <v>0</v>
      </c>
      <c r="Y100" s="117">
        <v>49</v>
      </c>
      <c r="AA100" s="87">
        <v>93</v>
      </c>
      <c r="AB100" s="95" t="str">
        <f t="shared" si="47"/>
        <v/>
      </c>
      <c r="AC100" s="56"/>
      <c r="AD100" s="60" t="str">
        <f t="shared" si="48"/>
        <v/>
      </c>
      <c r="AE100" s="61" t="str">
        <f t="shared" si="49"/>
        <v/>
      </c>
      <c r="AF100" s="61" t="str">
        <f t="shared" si="50"/>
        <v/>
      </c>
      <c r="AG100" s="61" t="str">
        <f t="shared" si="51"/>
        <v/>
      </c>
      <c r="AH100" s="61" t="str">
        <f t="shared" si="52"/>
        <v/>
      </c>
      <c r="AI100" s="61"/>
      <c r="AJ100" s="61" t="str">
        <f t="shared" si="53"/>
        <v/>
      </c>
      <c r="AK100" s="61" t="str">
        <f t="shared" si="54"/>
        <v/>
      </c>
      <c r="AL100" s="62" t="str">
        <f t="shared" si="55"/>
        <v/>
      </c>
      <c r="AN100" s="45"/>
      <c r="AO100" s="39">
        <f t="shared" si="56"/>
        <v>990100</v>
      </c>
      <c r="AP100" s="45"/>
      <c r="AQ100" s="39">
        <f t="shared" si="57"/>
        <v>0</v>
      </c>
      <c r="AR100" s="39">
        <f t="shared" si="44"/>
        <v>990100</v>
      </c>
      <c r="AS100" s="45"/>
      <c r="AT100" s="39">
        <f t="shared" si="58"/>
        <v>0</v>
      </c>
      <c r="AU100" s="39">
        <f t="shared" si="45"/>
        <v>990100</v>
      </c>
      <c r="AV100" s="45"/>
      <c r="AW100" s="39">
        <f t="shared" si="46"/>
        <v>990100.1</v>
      </c>
      <c r="AX100" s="39">
        <f t="shared" si="59"/>
        <v>93</v>
      </c>
      <c r="AY100" s="45"/>
      <c r="BA100" s="39" t="str">
        <f t="shared" si="60"/>
        <v/>
      </c>
      <c r="BC100" s="39">
        <f t="shared" si="61"/>
        <v>126.01</v>
      </c>
      <c r="BD100" s="39">
        <f t="shared" si="62"/>
        <v>95.030699999999996</v>
      </c>
      <c r="BE100" s="59" t="str">
        <f t="shared" si="63"/>
        <v>Borussia Mönchengladbach</v>
      </c>
      <c r="BF100" s="39">
        <f t="shared" si="64"/>
        <v>0</v>
      </c>
      <c r="BG100" s="39" t="str">
        <f>IF(BF100&lt;&gt;1,"",SUM(BF$8:BF100))</f>
        <v/>
      </c>
    </row>
    <row r="101" spans="2:59" ht="15.75" x14ac:dyDescent="0.2">
      <c r="B101" s="87">
        <v>94</v>
      </c>
      <c r="C101" s="89" t="str">
        <f t="shared" si="35"/>
        <v/>
      </c>
      <c r="D101" s="9" t="str">
        <f t="shared" si="36"/>
        <v/>
      </c>
      <c r="E101" s="3" t="str">
        <f t="shared" si="37"/>
        <v/>
      </c>
      <c r="F101" s="3" t="str">
        <f t="shared" si="38"/>
        <v/>
      </c>
      <c r="G101" s="4" t="str">
        <f t="shared" si="39"/>
        <v/>
      </c>
      <c r="H101" s="5" t="str">
        <f t="shared" si="40"/>
        <v/>
      </c>
      <c r="I101" s="6"/>
      <c r="J101" s="7" t="str">
        <f t="shared" si="41"/>
        <v/>
      </c>
      <c r="K101" s="14" t="str">
        <f t="shared" si="42"/>
        <v/>
      </c>
      <c r="L101" s="8" t="str">
        <f t="shared" si="43"/>
        <v/>
      </c>
      <c r="N101" s="131"/>
      <c r="O101" s="108">
        <v>6</v>
      </c>
      <c r="P101" s="109" t="s">
        <v>45</v>
      </c>
      <c r="Q101" s="110">
        <v>34</v>
      </c>
      <c r="R101" s="111">
        <v>13</v>
      </c>
      <c r="S101" s="111">
        <v>9</v>
      </c>
      <c r="T101" s="112">
        <v>12</v>
      </c>
      <c r="U101" s="113">
        <v>42</v>
      </c>
      <c r="V101" s="114" t="s">
        <v>5</v>
      </c>
      <c r="W101" s="115">
        <v>40</v>
      </c>
      <c r="X101" s="116">
        <v>2</v>
      </c>
      <c r="Y101" s="117">
        <v>48</v>
      </c>
      <c r="AA101" s="87">
        <v>94</v>
      </c>
      <c r="AB101" s="95" t="str">
        <f t="shared" si="47"/>
        <v/>
      </c>
      <c r="AC101" s="56"/>
      <c r="AD101" s="60" t="str">
        <f t="shared" si="48"/>
        <v/>
      </c>
      <c r="AE101" s="61" t="str">
        <f t="shared" si="49"/>
        <v/>
      </c>
      <c r="AF101" s="61" t="str">
        <f t="shared" si="50"/>
        <v/>
      </c>
      <c r="AG101" s="61" t="str">
        <f t="shared" si="51"/>
        <v/>
      </c>
      <c r="AH101" s="61" t="str">
        <f t="shared" si="52"/>
        <v/>
      </c>
      <c r="AI101" s="61"/>
      <c r="AJ101" s="61" t="str">
        <f t="shared" si="53"/>
        <v/>
      </c>
      <c r="AK101" s="61" t="str">
        <f t="shared" si="54"/>
        <v/>
      </c>
      <c r="AL101" s="62" t="str">
        <f t="shared" si="55"/>
        <v/>
      </c>
      <c r="AN101" s="45"/>
      <c r="AO101" s="39">
        <f t="shared" si="56"/>
        <v>990101</v>
      </c>
      <c r="AP101" s="45"/>
      <c r="AQ101" s="39">
        <f t="shared" si="57"/>
        <v>0</v>
      </c>
      <c r="AR101" s="39">
        <f t="shared" si="44"/>
        <v>990101</v>
      </c>
      <c r="AS101" s="45"/>
      <c r="AT101" s="39">
        <f t="shared" si="58"/>
        <v>0</v>
      </c>
      <c r="AU101" s="39">
        <f t="shared" si="45"/>
        <v>990101</v>
      </c>
      <c r="AV101" s="45"/>
      <c r="AW101" s="39">
        <f t="shared" si="46"/>
        <v>990101.10100000002</v>
      </c>
      <c r="AX101" s="39">
        <f t="shared" si="59"/>
        <v>94</v>
      </c>
      <c r="AY101" s="45"/>
      <c r="BA101" s="39" t="str">
        <f t="shared" si="60"/>
        <v/>
      </c>
      <c r="BC101" s="39">
        <f t="shared" si="61"/>
        <v>156.01009999999999</v>
      </c>
      <c r="BD101" s="39">
        <f t="shared" si="62"/>
        <v>95.032499999999999</v>
      </c>
      <c r="BE101" s="59" t="str">
        <f t="shared" si="63"/>
        <v>Borussia Mönchengladbach</v>
      </c>
      <c r="BF101" s="39">
        <f t="shared" si="64"/>
        <v>0</v>
      </c>
      <c r="BG101" s="39" t="str">
        <f>IF(BF101&lt;&gt;1,"",SUM(BF$8:BF101))</f>
        <v/>
      </c>
    </row>
    <row r="102" spans="2:59" ht="15.75" x14ac:dyDescent="0.2">
      <c r="B102" s="87">
        <v>95</v>
      </c>
      <c r="C102" s="89" t="str">
        <f t="shared" si="35"/>
        <v/>
      </c>
      <c r="D102" s="9" t="str">
        <f t="shared" si="36"/>
        <v/>
      </c>
      <c r="E102" s="3" t="str">
        <f t="shared" si="37"/>
        <v/>
      </c>
      <c r="F102" s="3" t="str">
        <f t="shared" si="38"/>
        <v/>
      </c>
      <c r="G102" s="4" t="str">
        <f t="shared" si="39"/>
        <v/>
      </c>
      <c r="H102" s="5" t="str">
        <f t="shared" si="40"/>
        <v/>
      </c>
      <c r="I102" s="6"/>
      <c r="J102" s="7" t="str">
        <f t="shared" si="41"/>
        <v/>
      </c>
      <c r="K102" s="14" t="str">
        <f t="shared" si="42"/>
        <v/>
      </c>
      <c r="L102" s="8" t="str">
        <f t="shared" si="43"/>
        <v/>
      </c>
      <c r="N102" s="131"/>
      <c r="O102" s="108">
        <v>7</v>
      </c>
      <c r="P102" s="109" t="s">
        <v>31</v>
      </c>
      <c r="Q102" s="110">
        <v>34</v>
      </c>
      <c r="R102" s="111">
        <v>13</v>
      </c>
      <c r="S102" s="111">
        <v>7</v>
      </c>
      <c r="T102" s="112">
        <v>14</v>
      </c>
      <c r="U102" s="113">
        <v>47</v>
      </c>
      <c r="V102" s="114" t="s">
        <v>5</v>
      </c>
      <c r="W102" s="115">
        <v>42</v>
      </c>
      <c r="X102" s="116">
        <v>5</v>
      </c>
      <c r="Y102" s="117">
        <v>46</v>
      </c>
      <c r="AA102" s="87">
        <v>95</v>
      </c>
      <c r="AB102" s="95" t="str">
        <f t="shared" si="47"/>
        <v/>
      </c>
      <c r="AC102" s="56"/>
      <c r="AD102" s="60" t="str">
        <f t="shared" si="48"/>
        <v/>
      </c>
      <c r="AE102" s="61" t="str">
        <f t="shared" si="49"/>
        <v/>
      </c>
      <c r="AF102" s="61" t="str">
        <f t="shared" si="50"/>
        <v/>
      </c>
      <c r="AG102" s="61" t="str">
        <f t="shared" si="51"/>
        <v/>
      </c>
      <c r="AH102" s="61" t="str">
        <f t="shared" si="52"/>
        <v/>
      </c>
      <c r="AI102" s="61"/>
      <c r="AJ102" s="61" t="str">
        <f t="shared" si="53"/>
        <v/>
      </c>
      <c r="AK102" s="61" t="str">
        <f t="shared" si="54"/>
        <v/>
      </c>
      <c r="AL102" s="62" t="str">
        <f t="shared" si="55"/>
        <v/>
      </c>
      <c r="AN102" s="45"/>
      <c r="AO102" s="39">
        <f t="shared" si="56"/>
        <v>990102</v>
      </c>
      <c r="AP102" s="45"/>
      <c r="AQ102" s="39">
        <f t="shared" si="57"/>
        <v>0</v>
      </c>
      <c r="AR102" s="39">
        <f t="shared" si="44"/>
        <v>990102</v>
      </c>
      <c r="AS102" s="45"/>
      <c r="AT102" s="39">
        <f t="shared" si="58"/>
        <v>0</v>
      </c>
      <c r="AU102" s="39">
        <f t="shared" si="45"/>
        <v>990102</v>
      </c>
      <c r="AV102" s="45"/>
      <c r="AW102" s="39">
        <f t="shared" si="46"/>
        <v>990102.10199999996</v>
      </c>
      <c r="AX102" s="39">
        <f t="shared" si="59"/>
        <v>95</v>
      </c>
      <c r="AY102" s="45"/>
      <c r="BA102" s="39" t="str">
        <f t="shared" si="60"/>
        <v/>
      </c>
      <c r="BC102" s="39">
        <f t="shared" si="61"/>
        <v>79.010199999999998</v>
      </c>
      <c r="BD102" s="39">
        <f t="shared" si="62"/>
        <v>95.034899999999993</v>
      </c>
      <c r="BE102" s="59" t="str">
        <f t="shared" si="63"/>
        <v>Borussia Mönchengladbach</v>
      </c>
      <c r="BF102" s="39">
        <f t="shared" si="64"/>
        <v>0</v>
      </c>
      <c r="BG102" s="39" t="str">
        <f>IF(BF102&lt;&gt;1,"",SUM(BF$8:BF102))</f>
        <v/>
      </c>
    </row>
    <row r="103" spans="2:59" ht="15.75" x14ac:dyDescent="0.2">
      <c r="B103" s="87">
        <v>96</v>
      </c>
      <c r="C103" s="89" t="str">
        <f t="shared" si="35"/>
        <v/>
      </c>
      <c r="D103" s="9" t="str">
        <f t="shared" si="36"/>
        <v/>
      </c>
      <c r="E103" s="3" t="str">
        <f t="shared" si="37"/>
        <v/>
      </c>
      <c r="F103" s="3" t="str">
        <f t="shared" si="38"/>
        <v/>
      </c>
      <c r="G103" s="4" t="str">
        <f t="shared" si="39"/>
        <v/>
      </c>
      <c r="H103" s="5" t="str">
        <f t="shared" si="40"/>
        <v/>
      </c>
      <c r="I103" s="6"/>
      <c r="J103" s="7" t="str">
        <f t="shared" si="41"/>
        <v/>
      </c>
      <c r="K103" s="14" t="str">
        <f t="shared" si="42"/>
        <v/>
      </c>
      <c r="L103" s="8" t="str">
        <f t="shared" si="43"/>
        <v/>
      </c>
      <c r="N103" s="131"/>
      <c r="O103" s="108">
        <v>8</v>
      </c>
      <c r="P103" s="109" t="s">
        <v>34</v>
      </c>
      <c r="Q103" s="110">
        <v>34</v>
      </c>
      <c r="R103" s="111">
        <v>12</v>
      </c>
      <c r="S103" s="111">
        <v>8</v>
      </c>
      <c r="T103" s="112">
        <v>14</v>
      </c>
      <c r="U103" s="113">
        <v>49</v>
      </c>
      <c r="V103" s="114" t="s">
        <v>5</v>
      </c>
      <c r="W103" s="115">
        <v>55</v>
      </c>
      <c r="X103" s="116">
        <v>-6</v>
      </c>
      <c r="Y103" s="117">
        <v>44</v>
      </c>
      <c r="AA103" s="87">
        <v>96</v>
      </c>
      <c r="AB103" s="95" t="str">
        <f t="shared" si="47"/>
        <v/>
      </c>
      <c r="AC103" s="56"/>
      <c r="AD103" s="60" t="str">
        <f t="shared" si="48"/>
        <v/>
      </c>
      <c r="AE103" s="61" t="str">
        <f t="shared" si="49"/>
        <v/>
      </c>
      <c r="AF103" s="61" t="str">
        <f t="shared" si="50"/>
        <v/>
      </c>
      <c r="AG103" s="61" t="str">
        <f t="shared" si="51"/>
        <v/>
      </c>
      <c r="AH103" s="61" t="str">
        <f t="shared" si="52"/>
        <v/>
      </c>
      <c r="AI103" s="61"/>
      <c r="AJ103" s="61" t="str">
        <f t="shared" si="53"/>
        <v/>
      </c>
      <c r="AK103" s="61" t="str">
        <f t="shared" si="54"/>
        <v/>
      </c>
      <c r="AL103" s="62" t="str">
        <f t="shared" si="55"/>
        <v/>
      </c>
      <c r="AN103" s="45"/>
      <c r="AO103" s="39">
        <f t="shared" si="56"/>
        <v>990103</v>
      </c>
      <c r="AP103" s="45"/>
      <c r="AQ103" s="39">
        <f t="shared" si="57"/>
        <v>0</v>
      </c>
      <c r="AR103" s="39">
        <f t="shared" si="44"/>
        <v>990103</v>
      </c>
      <c r="AS103" s="45"/>
      <c r="AT103" s="39">
        <f t="shared" si="58"/>
        <v>0</v>
      </c>
      <c r="AU103" s="39">
        <f t="shared" si="45"/>
        <v>990103</v>
      </c>
      <c r="AV103" s="45"/>
      <c r="AW103" s="39">
        <f t="shared" si="46"/>
        <v>990103.103</v>
      </c>
      <c r="AX103" s="39">
        <f t="shared" si="59"/>
        <v>96</v>
      </c>
      <c r="AY103" s="45"/>
      <c r="BA103" s="39" t="str">
        <f t="shared" si="60"/>
        <v/>
      </c>
      <c r="BC103" s="39">
        <f t="shared" si="61"/>
        <v>254.0103</v>
      </c>
      <c r="BD103" s="39">
        <f t="shared" si="62"/>
        <v>96.009100000000004</v>
      </c>
      <c r="BE103" s="59" t="str">
        <f t="shared" si="63"/>
        <v>Eintracht Braunschweig</v>
      </c>
      <c r="BF103" s="39">
        <f t="shared" si="64"/>
        <v>1</v>
      </c>
      <c r="BG103" s="39">
        <f>IF(BF103&lt;&gt;1,"",SUM(BF$8:BF103))</f>
        <v>11</v>
      </c>
    </row>
    <row r="104" spans="2:59" ht="15.75" x14ac:dyDescent="0.2">
      <c r="B104" s="87">
        <v>97</v>
      </c>
      <c r="C104" s="89" t="str">
        <f t="shared" si="35"/>
        <v/>
      </c>
      <c r="D104" s="9" t="str">
        <f t="shared" si="36"/>
        <v/>
      </c>
      <c r="E104" s="3" t="str">
        <f t="shared" si="37"/>
        <v/>
      </c>
      <c r="F104" s="3" t="str">
        <f t="shared" si="38"/>
        <v/>
      </c>
      <c r="G104" s="4" t="str">
        <f t="shared" si="39"/>
        <v/>
      </c>
      <c r="H104" s="5" t="str">
        <f t="shared" si="40"/>
        <v/>
      </c>
      <c r="I104" s="6"/>
      <c r="J104" s="7" t="str">
        <f t="shared" si="41"/>
        <v/>
      </c>
      <c r="K104" s="14" t="str">
        <f t="shared" si="42"/>
        <v/>
      </c>
      <c r="L104" s="8" t="str">
        <f t="shared" si="43"/>
        <v/>
      </c>
      <c r="N104" s="131"/>
      <c r="O104" s="108">
        <v>9</v>
      </c>
      <c r="P104" s="109" t="s">
        <v>38</v>
      </c>
      <c r="Q104" s="110">
        <v>34</v>
      </c>
      <c r="R104" s="111">
        <v>11</v>
      </c>
      <c r="S104" s="111">
        <v>10</v>
      </c>
      <c r="T104" s="112">
        <v>13</v>
      </c>
      <c r="U104" s="113">
        <v>56</v>
      </c>
      <c r="V104" s="114" t="s">
        <v>5</v>
      </c>
      <c r="W104" s="115">
        <v>62</v>
      </c>
      <c r="X104" s="116">
        <v>-6</v>
      </c>
      <c r="Y104" s="117">
        <v>43</v>
      </c>
      <c r="AA104" s="87">
        <v>97</v>
      </c>
      <c r="AB104" s="95" t="str">
        <f t="shared" si="47"/>
        <v/>
      </c>
      <c r="AC104" s="56"/>
      <c r="AD104" s="60" t="str">
        <f t="shared" si="48"/>
        <v/>
      </c>
      <c r="AE104" s="61" t="str">
        <f t="shared" si="49"/>
        <v/>
      </c>
      <c r="AF104" s="61" t="str">
        <f t="shared" si="50"/>
        <v/>
      </c>
      <c r="AG104" s="61" t="str">
        <f t="shared" si="51"/>
        <v/>
      </c>
      <c r="AH104" s="61" t="str">
        <f t="shared" si="52"/>
        <v/>
      </c>
      <c r="AI104" s="61"/>
      <c r="AJ104" s="61" t="str">
        <f t="shared" si="53"/>
        <v/>
      </c>
      <c r="AK104" s="61" t="str">
        <f t="shared" si="54"/>
        <v/>
      </c>
      <c r="AL104" s="62" t="str">
        <f t="shared" si="55"/>
        <v/>
      </c>
      <c r="AN104" s="45"/>
      <c r="AO104" s="39">
        <f t="shared" si="56"/>
        <v>990104</v>
      </c>
      <c r="AP104" s="45"/>
      <c r="AQ104" s="39">
        <f t="shared" si="57"/>
        <v>0</v>
      </c>
      <c r="AR104" s="39">
        <f t="shared" si="44"/>
        <v>990104</v>
      </c>
      <c r="AS104" s="45"/>
      <c r="AT104" s="39">
        <f t="shared" si="58"/>
        <v>0</v>
      </c>
      <c r="AU104" s="39">
        <f t="shared" si="45"/>
        <v>990104</v>
      </c>
      <c r="AV104" s="45"/>
      <c r="AW104" s="39">
        <f t="shared" si="46"/>
        <v>990104.10400000005</v>
      </c>
      <c r="AX104" s="39">
        <f t="shared" ref="AX104:AX106" si="65">RANK(AW104,$AW$8:$AW$106,1)</f>
        <v>97</v>
      </c>
      <c r="AY104" s="45"/>
      <c r="BA104" s="39" t="str">
        <f t="shared" si="60"/>
        <v/>
      </c>
      <c r="BC104" s="39">
        <f t="shared" si="61"/>
        <v>111.0104</v>
      </c>
      <c r="BD104" s="39">
        <f t="shared" si="62"/>
        <v>111.0016</v>
      </c>
      <c r="BE104" s="59" t="str">
        <f t="shared" si="63"/>
        <v>Eintracht Frankfurt</v>
      </c>
      <c r="BF104" s="39">
        <f t="shared" si="64"/>
        <v>1</v>
      </c>
      <c r="BG104" s="39">
        <f>IF(BF104&lt;&gt;1,"",SUM(BF$8:BF104))</f>
        <v>12</v>
      </c>
    </row>
    <row r="105" spans="2:59" ht="15.75" x14ac:dyDescent="0.2">
      <c r="B105" s="87">
        <v>98</v>
      </c>
      <c r="C105" s="89" t="str">
        <f t="shared" si="35"/>
        <v/>
      </c>
      <c r="D105" s="9" t="str">
        <f t="shared" si="36"/>
        <v/>
      </c>
      <c r="E105" s="3" t="str">
        <f t="shared" si="37"/>
        <v/>
      </c>
      <c r="F105" s="3" t="str">
        <f t="shared" si="38"/>
        <v/>
      </c>
      <c r="G105" s="4" t="str">
        <f t="shared" si="39"/>
        <v/>
      </c>
      <c r="H105" s="5" t="str">
        <f t="shared" si="40"/>
        <v/>
      </c>
      <c r="I105" s="6"/>
      <c r="J105" s="7" t="str">
        <f t="shared" si="41"/>
        <v/>
      </c>
      <c r="K105" s="14" t="str">
        <f t="shared" si="42"/>
        <v/>
      </c>
      <c r="L105" s="8" t="str">
        <f t="shared" si="43"/>
        <v/>
      </c>
      <c r="N105" s="131"/>
      <c r="O105" s="108">
        <v>10</v>
      </c>
      <c r="P105" s="109" t="s">
        <v>41</v>
      </c>
      <c r="Q105" s="110">
        <v>34</v>
      </c>
      <c r="R105" s="111">
        <v>11</v>
      </c>
      <c r="S105" s="111">
        <v>10</v>
      </c>
      <c r="T105" s="112">
        <v>13</v>
      </c>
      <c r="U105" s="113">
        <v>50</v>
      </c>
      <c r="V105" s="114" t="s">
        <v>5</v>
      </c>
      <c r="W105" s="115">
        <v>65</v>
      </c>
      <c r="X105" s="116">
        <v>-15</v>
      </c>
      <c r="Y105" s="117">
        <v>43</v>
      </c>
      <c r="AA105" s="87">
        <v>98</v>
      </c>
      <c r="AB105" s="95" t="str">
        <f t="shared" si="47"/>
        <v/>
      </c>
      <c r="AC105" s="56"/>
      <c r="AD105" s="60" t="str">
        <f t="shared" si="48"/>
        <v/>
      </c>
      <c r="AE105" s="61" t="str">
        <f t="shared" si="49"/>
        <v/>
      </c>
      <c r="AF105" s="61" t="str">
        <f t="shared" si="50"/>
        <v/>
      </c>
      <c r="AG105" s="61" t="str">
        <f t="shared" si="51"/>
        <v/>
      </c>
      <c r="AH105" s="61" t="str">
        <f t="shared" si="52"/>
        <v/>
      </c>
      <c r="AI105" s="61"/>
      <c r="AJ105" s="61" t="str">
        <f t="shared" si="53"/>
        <v/>
      </c>
      <c r="AK105" s="61" t="str">
        <f t="shared" si="54"/>
        <v/>
      </c>
      <c r="AL105" s="62" t="str">
        <f t="shared" si="55"/>
        <v/>
      </c>
      <c r="AN105" s="45"/>
      <c r="AO105" s="39">
        <f t="shared" si="56"/>
        <v>990105</v>
      </c>
      <c r="AP105" s="45"/>
      <c r="AQ105" s="39">
        <f t="shared" si="57"/>
        <v>0</v>
      </c>
      <c r="AR105" s="39">
        <f t="shared" si="44"/>
        <v>990105</v>
      </c>
      <c r="AS105" s="45"/>
      <c r="AT105" s="39">
        <f t="shared" si="58"/>
        <v>0</v>
      </c>
      <c r="AU105" s="39">
        <f t="shared" si="45"/>
        <v>990105</v>
      </c>
      <c r="AV105" s="45"/>
      <c r="AW105" s="39">
        <f t="shared" si="46"/>
        <v>990105.10499999998</v>
      </c>
      <c r="AX105" s="39">
        <f t="shared" si="65"/>
        <v>98</v>
      </c>
      <c r="AY105" s="45"/>
      <c r="BA105" s="39" t="str">
        <f t="shared" si="60"/>
        <v/>
      </c>
      <c r="BC105" s="39">
        <f t="shared" si="61"/>
        <v>238.01050000000001</v>
      </c>
      <c r="BD105" s="39">
        <f t="shared" si="62"/>
        <v>111.0057</v>
      </c>
      <c r="BE105" s="59" t="str">
        <f t="shared" si="63"/>
        <v>Eintracht Frankfurt</v>
      </c>
      <c r="BF105" s="39">
        <f t="shared" si="64"/>
        <v>0</v>
      </c>
      <c r="BG105" s="39" t="str">
        <f>IF(BF105&lt;&gt;1,"",SUM(BF$8:BF105))</f>
        <v/>
      </c>
    </row>
    <row r="106" spans="2:59" ht="16.5" thickBot="1" x14ac:dyDescent="0.25">
      <c r="B106" s="90">
        <v>99</v>
      </c>
      <c r="C106" s="91" t="str">
        <f t="shared" si="35"/>
        <v/>
      </c>
      <c r="D106" s="74" t="str">
        <f t="shared" si="36"/>
        <v/>
      </c>
      <c r="E106" s="75" t="str">
        <f t="shared" si="37"/>
        <v/>
      </c>
      <c r="F106" s="75" t="str">
        <f t="shared" si="38"/>
        <v/>
      </c>
      <c r="G106" s="76" t="str">
        <f t="shared" si="39"/>
        <v/>
      </c>
      <c r="H106" s="77" t="str">
        <f t="shared" si="40"/>
        <v/>
      </c>
      <c r="I106" s="78"/>
      <c r="J106" s="79" t="str">
        <f t="shared" si="41"/>
        <v/>
      </c>
      <c r="K106" s="80" t="str">
        <f t="shared" si="42"/>
        <v/>
      </c>
      <c r="L106" s="81" t="str">
        <f t="shared" si="43"/>
        <v/>
      </c>
      <c r="N106" s="131"/>
      <c r="O106" s="108">
        <v>11</v>
      </c>
      <c r="P106" s="109" t="s">
        <v>44</v>
      </c>
      <c r="Q106" s="110">
        <v>34</v>
      </c>
      <c r="R106" s="111">
        <v>9</v>
      </c>
      <c r="S106" s="111">
        <v>13</v>
      </c>
      <c r="T106" s="112">
        <v>12</v>
      </c>
      <c r="U106" s="113">
        <v>45</v>
      </c>
      <c r="V106" s="114" t="s">
        <v>5</v>
      </c>
      <c r="W106" s="115">
        <v>47</v>
      </c>
      <c r="X106" s="116">
        <v>-2</v>
      </c>
      <c r="Y106" s="117">
        <v>40</v>
      </c>
      <c r="AA106" s="90">
        <v>99</v>
      </c>
      <c r="AB106" s="96" t="str">
        <f t="shared" si="47"/>
        <v/>
      </c>
      <c r="AC106" s="56"/>
      <c r="AD106" s="71" t="str">
        <f t="shared" si="48"/>
        <v/>
      </c>
      <c r="AE106" s="72" t="str">
        <f t="shared" si="49"/>
        <v/>
      </c>
      <c r="AF106" s="72" t="str">
        <f t="shared" si="50"/>
        <v/>
      </c>
      <c r="AG106" s="72" t="str">
        <f t="shared" si="51"/>
        <v/>
      </c>
      <c r="AH106" s="72" t="str">
        <f t="shared" si="52"/>
        <v/>
      </c>
      <c r="AI106" s="72"/>
      <c r="AJ106" s="72" t="str">
        <f t="shared" si="53"/>
        <v/>
      </c>
      <c r="AK106" s="72" t="str">
        <f t="shared" si="54"/>
        <v/>
      </c>
      <c r="AL106" s="73" t="str">
        <f t="shared" si="55"/>
        <v/>
      </c>
      <c r="AN106" s="69"/>
      <c r="AO106" s="68">
        <f t="shared" si="56"/>
        <v>990106</v>
      </c>
      <c r="AP106" s="69"/>
      <c r="AQ106" s="68">
        <f t="shared" si="57"/>
        <v>0</v>
      </c>
      <c r="AR106" s="68">
        <f t="shared" si="44"/>
        <v>990106</v>
      </c>
      <c r="AS106" s="69"/>
      <c r="AT106" s="68">
        <f t="shared" si="58"/>
        <v>0</v>
      </c>
      <c r="AU106" s="68">
        <f t="shared" si="45"/>
        <v>990106</v>
      </c>
      <c r="AV106" s="69"/>
      <c r="AW106" s="68">
        <f t="shared" si="46"/>
        <v>990106.10600000003</v>
      </c>
      <c r="AX106" s="68">
        <f t="shared" si="65"/>
        <v>99</v>
      </c>
      <c r="AY106" s="69"/>
      <c r="AZ106" s="70"/>
      <c r="BA106" s="68" t="str">
        <f t="shared" si="60"/>
        <v/>
      </c>
      <c r="BC106" s="39">
        <f t="shared" si="61"/>
        <v>45.010599999999997</v>
      </c>
      <c r="BD106" s="39">
        <f t="shared" si="62"/>
        <v>111.0086</v>
      </c>
      <c r="BE106" s="59" t="str">
        <f t="shared" si="63"/>
        <v>Eintracht Frankfurt</v>
      </c>
      <c r="BF106" s="39">
        <f t="shared" si="64"/>
        <v>0</v>
      </c>
      <c r="BG106" s="39" t="str">
        <f>IF(BF106&lt;&gt;1,"",SUM(BF$8:BF106))</f>
        <v/>
      </c>
    </row>
    <row r="107" spans="2:59" ht="16.5" thickTop="1" x14ac:dyDescent="0.2">
      <c r="B107" s="32"/>
      <c r="C107" s="33"/>
      <c r="D107" s="34"/>
      <c r="E107" s="34"/>
      <c r="F107" s="34"/>
      <c r="G107" s="34"/>
      <c r="H107" s="35"/>
      <c r="I107" s="34"/>
      <c r="J107" s="33"/>
      <c r="K107" s="34"/>
      <c r="L107" s="34"/>
      <c r="N107" s="131"/>
      <c r="O107" s="108">
        <v>12</v>
      </c>
      <c r="P107" s="109" t="s">
        <v>39</v>
      </c>
      <c r="Q107" s="110">
        <v>34</v>
      </c>
      <c r="R107" s="111">
        <v>9</v>
      </c>
      <c r="S107" s="111">
        <v>13</v>
      </c>
      <c r="T107" s="112">
        <v>12</v>
      </c>
      <c r="U107" s="113">
        <v>34</v>
      </c>
      <c r="V107" s="114" t="s">
        <v>5</v>
      </c>
      <c r="W107" s="115">
        <v>40</v>
      </c>
      <c r="X107" s="116">
        <v>-6</v>
      </c>
      <c r="Y107" s="117">
        <v>40</v>
      </c>
      <c r="AB107" s="56"/>
      <c r="AC107" s="56"/>
      <c r="AD107" s="34"/>
      <c r="AE107" s="34"/>
      <c r="AF107" s="34"/>
      <c r="AG107" s="34"/>
      <c r="AH107" s="35"/>
      <c r="AI107" s="34"/>
      <c r="AJ107" s="33"/>
      <c r="AK107" s="34"/>
      <c r="AL107" s="36"/>
      <c r="BC107" s="39">
        <f t="shared" si="61"/>
        <v>17.0107</v>
      </c>
      <c r="BD107" s="39">
        <f t="shared" si="62"/>
        <v>111.0104</v>
      </c>
      <c r="BE107" s="59" t="str">
        <f t="shared" si="63"/>
        <v>Eintracht Frankfurt</v>
      </c>
      <c r="BF107" s="39">
        <f t="shared" si="64"/>
        <v>0</v>
      </c>
      <c r="BG107" s="39" t="str">
        <f>IF(BF107&lt;&gt;1,"",SUM(BF$8:BF107))</f>
        <v/>
      </c>
    </row>
    <row r="108" spans="2:59" ht="15.75" x14ac:dyDescent="0.2">
      <c r="B108" s="32"/>
      <c r="C108" s="33"/>
      <c r="D108" s="34"/>
      <c r="E108" s="34"/>
      <c r="F108" s="34"/>
      <c r="G108" s="34"/>
      <c r="H108" s="35"/>
      <c r="I108" s="34"/>
      <c r="J108" s="33"/>
      <c r="K108" s="34"/>
      <c r="L108" s="34"/>
      <c r="N108" s="131"/>
      <c r="O108" s="108">
        <v>13</v>
      </c>
      <c r="P108" s="109" t="s">
        <v>33</v>
      </c>
      <c r="Q108" s="110">
        <v>34</v>
      </c>
      <c r="R108" s="111">
        <v>9</v>
      </c>
      <c r="S108" s="111">
        <v>10</v>
      </c>
      <c r="T108" s="112">
        <v>15</v>
      </c>
      <c r="U108" s="113">
        <v>40</v>
      </c>
      <c r="V108" s="114" t="s">
        <v>5</v>
      </c>
      <c r="W108" s="115">
        <v>56</v>
      </c>
      <c r="X108" s="116">
        <v>-16</v>
      </c>
      <c r="Y108" s="117">
        <v>37</v>
      </c>
      <c r="AB108" s="56"/>
      <c r="AC108" s="56"/>
      <c r="AD108" s="34"/>
      <c r="AE108" s="34"/>
      <c r="AF108" s="34"/>
      <c r="AG108" s="34"/>
      <c r="AH108" s="35"/>
      <c r="AI108" s="34"/>
      <c r="AJ108" s="33"/>
      <c r="AK108" s="34"/>
      <c r="AL108" s="36"/>
      <c r="BC108" s="39">
        <f t="shared" si="61"/>
        <v>179.01079999999999</v>
      </c>
      <c r="BD108" s="39">
        <f t="shared" si="62"/>
        <v>111.0133</v>
      </c>
      <c r="BE108" s="59" t="str">
        <f t="shared" si="63"/>
        <v>Eintracht Frankfurt</v>
      </c>
      <c r="BF108" s="39">
        <f t="shared" si="64"/>
        <v>0</v>
      </c>
      <c r="BG108" s="39" t="str">
        <f>IF(BF108&lt;&gt;1,"",SUM(BF$8:BF108))</f>
        <v/>
      </c>
    </row>
    <row r="109" spans="2:59" ht="15.75" x14ac:dyDescent="0.2">
      <c r="B109" s="32"/>
      <c r="C109" s="33"/>
      <c r="D109" s="34"/>
      <c r="E109" s="34"/>
      <c r="F109" s="34"/>
      <c r="G109" s="34"/>
      <c r="H109" s="35"/>
      <c r="I109" s="34"/>
      <c r="J109" s="33"/>
      <c r="K109" s="34"/>
      <c r="L109" s="34"/>
      <c r="N109" s="131"/>
      <c r="O109" s="108">
        <v>14</v>
      </c>
      <c r="P109" s="109" t="s">
        <v>46</v>
      </c>
      <c r="Q109" s="110">
        <v>34</v>
      </c>
      <c r="R109" s="111">
        <v>9</v>
      </c>
      <c r="S109" s="111">
        <v>9</v>
      </c>
      <c r="T109" s="112">
        <v>16</v>
      </c>
      <c r="U109" s="113">
        <v>42</v>
      </c>
      <c r="V109" s="114" t="s">
        <v>5</v>
      </c>
      <c r="W109" s="115">
        <v>60</v>
      </c>
      <c r="X109" s="116">
        <v>-18</v>
      </c>
      <c r="Y109" s="117">
        <v>36</v>
      </c>
      <c r="AB109" s="56"/>
      <c r="AC109" s="56"/>
      <c r="AD109" s="34"/>
      <c r="AE109" s="34"/>
      <c r="AF109" s="34"/>
      <c r="AG109" s="34"/>
      <c r="AH109" s="35"/>
      <c r="AI109" s="34"/>
      <c r="AJ109" s="33"/>
      <c r="AK109" s="34"/>
      <c r="AL109" s="36"/>
      <c r="BC109" s="39">
        <f t="shared" si="61"/>
        <v>268.01089999999999</v>
      </c>
      <c r="BD109" s="39">
        <f t="shared" si="62"/>
        <v>111.015</v>
      </c>
      <c r="BE109" s="59" t="str">
        <f t="shared" si="63"/>
        <v>Eintracht Frankfurt</v>
      </c>
      <c r="BF109" s="39">
        <f t="shared" si="64"/>
        <v>0</v>
      </c>
      <c r="BG109" s="39" t="str">
        <f>IF(BF109&lt;&gt;1,"",SUM(BF$8:BF109))</f>
        <v/>
      </c>
    </row>
    <row r="110" spans="2:59" ht="15.75" x14ac:dyDescent="0.2">
      <c r="B110" s="32"/>
      <c r="C110" s="33"/>
      <c r="D110" s="34"/>
      <c r="E110" s="34"/>
      <c r="F110" s="34"/>
      <c r="G110" s="34"/>
      <c r="H110" s="35"/>
      <c r="I110" s="34"/>
      <c r="J110" s="33"/>
      <c r="K110" s="34"/>
      <c r="L110" s="34"/>
      <c r="N110" s="131"/>
      <c r="O110" s="108">
        <v>15</v>
      </c>
      <c r="P110" s="109" t="s">
        <v>52</v>
      </c>
      <c r="Q110" s="110">
        <v>34</v>
      </c>
      <c r="R110" s="111">
        <v>9</v>
      </c>
      <c r="S110" s="111">
        <v>8</v>
      </c>
      <c r="T110" s="112">
        <v>17</v>
      </c>
      <c r="U110" s="113">
        <v>36</v>
      </c>
      <c r="V110" s="114" t="s">
        <v>5</v>
      </c>
      <c r="W110" s="115">
        <v>52</v>
      </c>
      <c r="X110" s="116">
        <v>-16</v>
      </c>
      <c r="Y110" s="117">
        <v>35</v>
      </c>
      <c r="AB110" s="56"/>
      <c r="AC110" s="56"/>
      <c r="AD110" s="34"/>
      <c r="AE110" s="34"/>
      <c r="AF110" s="34"/>
      <c r="AG110" s="34"/>
      <c r="AH110" s="35"/>
      <c r="AI110" s="34"/>
      <c r="AJ110" s="33"/>
      <c r="AK110" s="34"/>
      <c r="AL110" s="36"/>
      <c r="BC110" s="39">
        <f t="shared" si="61"/>
        <v>190.011</v>
      </c>
      <c r="BD110" s="39">
        <f t="shared" si="62"/>
        <v>111.01690000000001</v>
      </c>
      <c r="BE110" s="59" t="str">
        <f t="shared" si="63"/>
        <v>Eintracht Frankfurt</v>
      </c>
      <c r="BF110" s="39">
        <f t="shared" si="64"/>
        <v>0</v>
      </c>
      <c r="BG110" s="39" t="str">
        <f>IF(BF110&lt;&gt;1,"",SUM(BF$8:BF110))</f>
        <v/>
      </c>
    </row>
    <row r="111" spans="2:59" ht="15.75" x14ac:dyDescent="0.2">
      <c r="B111" s="32"/>
      <c r="C111" s="33"/>
      <c r="D111" s="34"/>
      <c r="E111" s="34"/>
      <c r="F111" s="34"/>
      <c r="G111" s="34"/>
      <c r="H111" s="35"/>
      <c r="I111" s="34"/>
      <c r="J111" s="33"/>
      <c r="K111" s="34"/>
      <c r="L111" s="34"/>
      <c r="N111" s="131"/>
      <c r="O111" s="108">
        <v>16</v>
      </c>
      <c r="P111" s="109" t="s">
        <v>42</v>
      </c>
      <c r="Q111" s="110">
        <v>34</v>
      </c>
      <c r="R111" s="111">
        <v>9</v>
      </c>
      <c r="S111" s="111">
        <v>8</v>
      </c>
      <c r="T111" s="112">
        <v>17</v>
      </c>
      <c r="U111" s="113">
        <v>25</v>
      </c>
      <c r="V111" s="114" t="s">
        <v>5</v>
      </c>
      <c r="W111" s="115">
        <v>50</v>
      </c>
      <c r="X111" s="116">
        <v>-25</v>
      </c>
      <c r="Y111" s="117">
        <v>35</v>
      </c>
      <c r="AB111" s="56"/>
      <c r="AC111" s="56"/>
      <c r="AD111" s="34"/>
      <c r="AE111" s="34"/>
      <c r="AF111" s="34"/>
      <c r="AG111" s="34"/>
      <c r="AH111" s="35"/>
      <c r="AI111" s="34"/>
      <c r="AJ111" s="33"/>
      <c r="AK111" s="34"/>
      <c r="AL111" s="36"/>
      <c r="BC111" s="39">
        <f t="shared" si="61"/>
        <v>171.0111</v>
      </c>
      <c r="BD111" s="39">
        <f t="shared" si="62"/>
        <v>111.01900000000001</v>
      </c>
      <c r="BE111" s="59" t="str">
        <f t="shared" si="63"/>
        <v>Eintracht Frankfurt</v>
      </c>
      <c r="BF111" s="39">
        <f t="shared" si="64"/>
        <v>0</v>
      </c>
      <c r="BG111" s="39" t="str">
        <f>IF(BF111&lt;&gt;1,"",SUM(BF$8:BF111))</f>
        <v/>
      </c>
    </row>
    <row r="112" spans="2:59" ht="15.75" x14ac:dyDescent="0.2">
      <c r="B112" s="32"/>
      <c r="C112" s="33"/>
      <c r="D112" s="34"/>
      <c r="E112" s="34"/>
      <c r="F112" s="34"/>
      <c r="G112" s="34"/>
      <c r="H112" s="35"/>
      <c r="I112" s="34"/>
      <c r="J112" s="33"/>
      <c r="K112" s="34"/>
      <c r="L112" s="34"/>
      <c r="N112" s="131"/>
      <c r="O112" s="108">
        <v>17</v>
      </c>
      <c r="P112" s="109" t="s">
        <v>40</v>
      </c>
      <c r="Q112" s="110">
        <v>34</v>
      </c>
      <c r="R112" s="111">
        <v>7</v>
      </c>
      <c r="S112" s="111">
        <v>13</v>
      </c>
      <c r="T112" s="112">
        <v>14</v>
      </c>
      <c r="U112" s="113">
        <v>36</v>
      </c>
      <c r="V112" s="114" t="s">
        <v>5</v>
      </c>
      <c r="W112" s="115">
        <v>47</v>
      </c>
      <c r="X112" s="116">
        <v>-11</v>
      </c>
      <c r="Y112" s="117">
        <v>34</v>
      </c>
      <c r="AB112" s="56"/>
      <c r="AC112" s="56"/>
      <c r="AD112" s="34"/>
      <c r="AE112" s="34"/>
      <c r="AF112" s="34"/>
      <c r="AG112" s="34"/>
      <c r="AH112" s="35"/>
      <c r="AI112" s="34"/>
      <c r="AJ112" s="33"/>
      <c r="AK112" s="34"/>
      <c r="AL112" s="36"/>
      <c r="BC112" s="39">
        <f t="shared" si="61"/>
        <v>216.0112</v>
      </c>
      <c r="BD112" s="39">
        <f t="shared" si="62"/>
        <v>111.0214</v>
      </c>
      <c r="BE112" s="59" t="str">
        <f t="shared" si="63"/>
        <v>Eintracht Frankfurt</v>
      </c>
      <c r="BF112" s="39">
        <f t="shared" si="64"/>
        <v>0</v>
      </c>
      <c r="BG112" s="39" t="str">
        <f>IF(BF112&lt;&gt;1,"",SUM(BF$8:BF112))</f>
        <v/>
      </c>
    </row>
    <row r="113" spans="2:59" ht="15.75" x14ac:dyDescent="0.2">
      <c r="B113" s="32"/>
      <c r="C113" s="33"/>
      <c r="D113" s="34"/>
      <c r="E113" s="34"/>
      <c r="F113" s="34"/>
      <c r="G113" s="34"/>
      <c r="H113" s="35"/>
      <c r="I113" s="34"/>
      <c r="J113" s="33"/>
      <c r="K113" s="34"/>
      <c r="L113" s="34"/>
      <c r="N113" s="131"/>
      <c r="O113" s="108">
        <v>18</v>
      </c>
      <c r="P113" s="109" t="s">
        <v>58</v>
      </c>
      <c r="Q113" s="110">
        <v>34</v>
      </c>
      <c r="R113" s="111">
        <v>7</v>
      </c>
      <c r="S113" s="111">
        <v>10</v>
      </c>
      <c r="T113" s="112">
        <v>17</v>
      </c>
      <c r="U113" s="113">
        <v>31</v>
      </c>
      <c r="V113" s="114" t="s">
        <v>5</v>
      </c>
      <c r="W113" s="115">
        <v>65</v>
      </c>
      <c r="X113" s="116">
        <v>-34</v>
      </c>
      <c r="Y113" s="117">
        <v>31</v>
      </c>
      <c r="AB113" s="56"/>
      <c r="AC113" s="56"/>
      <c r="AD113" s="34"/>
      <c r="AE113" s="34"/>
      <c r="AF113" s="34"/>
      <c r="AG113" s="34"/>
      <c r="AH113" s="35"/>
      <c r="AI113" s="34"/>
      <c r="AJ113" s="33"/>
      <c r="AK113" s="34"/>
      <c r="AL113" s="36"/>
      <c r="BC113" s="39">
        <f t="shared" si="61"/>
        <v>218.01130000000001</v>
      </c>
      <c r="BD113" s="39">
        <f t="shared" si="62"/>
        <v>111.0232</v>
      </c>
      <c r="BE113" s="59" t="str">
        <f t="shared" si="63"/>
        <v>Eintracht Frankfurt</v>
      </c>
      <c r="BF113" s="39">
        <f t="shared" si="64"/>
        <v>0</v>
      </c>
      <c r="BG113" s="39" t="str">
        <f>IF(BF113&lt;&gt;1,"",SUM(BF$8:BF113))</f>
        <v/>
      </c>
    </row>
    <row r="114" spans="2:59" ht="15.75" x14ac:dyDescent="0.2">
      <c r="B114" s="32"/>
      <c r="C114" s="33"/>
      <c r="D114" s="34"/>
      <c r="E114" s="34"/>
      <c r="F114" s="34"/>
      <c r="G114" s="34"/>
      <c r="H114" s="35"/>
      <c r="I114" s="34"/>
      <c r="J114" s="33"/>
      <c r="K114" s="34"/>
      <c r="L114" s="34"/>
      <c r="N114" s="131"/>
      <c r="O114" s="108">
        <v>19</v>
      </c>
      <c r="P114" s="109"/>
      <c r="Q114" s="110"/>
      <c r="R114" s="111"/>
      <c r="S114" s="111"/>
      <c r="T114" s="112"/>
      <c r="U114" s="113"/>
      <c r="V114" s="114"/>
      <c r="W114" s="115"/>
      <c r="X114" s="116"/>
      <c r="Y114" s="117"/>
      <c r="AB114" s="56"/>
      <c r="AC114" s="56"/>
      <c r="AD114" s="34"/>
      <c r="AE114" s="34"/>
      <c r="AF114" s="34"/>
      <c r="AG114" s="34"/>
      <c r="AH114" s="35"/>
      <c r="AI114" s="34"/>
      <c r="AJ114" s="33"/>
      <c r="AK114" s="34"/>
      <c r="AL114" s="36"/>
      <c r="BC114" s="39">
        <f t="shared" si="61"/>
        <v>10000.011399999999</v>
      </c>
      <c r="BD114" s="39">
        <f t="shared" si="62"/>
        <v>111.026</v>
      </c>
      <c r="BE114" s="59" t="str">
        <f t="shared" si="63"/>
        <v>Eintracht Frankfurt</v>
      </c>
      <c r="BF114" s="39">
        <f t="shared" si="64"/>
        <v>0</v>
      </c>
      <c r="BG114" s="39" t="str">
        <f>IF(BF114&lt;&gt;1,"",SUM(BF$8:BF114))</f>
        <v/>
      </c>
    </row>
    <row r="115" spans="2:59" ht="16.5" thickBot="1" x14ac:dyDescent="0.25">
      <c r="B115" s="32"/>
      <c r="C115" s="33"/>
      <c r="D115" s="34"/>
      <c r="E115" s="34"/>
      <c r="F115" s="34"/>
      <c r="G115" s="34"/>
      <c r="H115" s="35"/>
      <c r="I115" s="34"/>
      <c r="J115" s="33"/>
      <c r="K115" s="34"/>
      <c r="L115" s="34"/>
      <c r="N115" s="131"/>
      <c r="O115" s="118">
        <v>20</v>
      </c>
      <c r="P115" s="119"/>
      <c r="Q115" s="120"/>
      <c r="R115" s="121"/>
      <c r="S115" s="121"/>
      <c r="T115" s="122"/>
      <c r="U115" s="123"/>
      <c r="V115" s="124"/>
      <c r="W115" s="125"/>
      <c r="X115" s="126"/>
      <c r="Y115" s="127"/>
      <c r="AB115" s="56"/>
      <c r="AC115" s="56"/>
      <c r="AD115" s="34"/>
      <c r="AE115" s="34"/>
      <c r="AF115" s="34"/>
      <c r="AG115" s="34"/>
      <c r="AH115" s="35"/>
      <c r="AI115" s="34"/>
      <c r="AJ115" s="33"/>
      <c r="AK115" s="34"/>
      <c r="AL115" s="36"/>
      <c r="BC115" s="39">
        <f t="shared" si="61"/>
        <v>10000.011500000001</v>
      </c>
      <c r="BD115" s="39">
        <f t="shared" si="62"/>
        <v>111.0278</v>
      </c>
      <c r="BE115" s="59" t="str">
        <f t="shared" si="63"/>
        <v>Eintracht Frankfurt</v>
      </c>
      <c r="BF115" s="39">
        <f t="shared" si="64"/>
        <v>0</v>
      </c>
      <c r="BG115" s="39" t="str">
        <f>IF(BF115&lt;&gt;1,"",SUM(BF$8:BF115))</f>
        <v/>
      </c>
    </row>
    <row r="116" spans="2:59" ht="16.5" thickTop="1" x14ac:dyDescent="0.2">
      <c r="B116" s="32"/>
      <c r="C116" s="33"/>
      <c r="D116" s="34"/>
      <c r="E116" s="34"/>
      <c r="F116" s="34"/>
      <c r="G116" s="34"/>
      <c r="H116" s="35"/>
      <c r="I116" s="34"/>
      <c r="J116" s="33"/>
      <c r="K116" s="34"/>
      <c r="L116" s="34"/>
      <c r="N116" s="131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AB116" s="56"/>
      <c r="AC116" s="56"/>
      <c r="AD116" s="34"/>
      <c r="AE116" s="34"/>
      <c r="AF116" s="34"/>
      <c r="AG116" s="34"/>
      <c r="AH116" s="35"/>
      <c r="AI116" s="34"/>
      <c r="AJ116" s="33"/>
      <c r="AK116" s="34"/>
      <c r="AL116" s="36"/>
      <c r="BC116" s="39">
        <f t="shared" si="61"/>
        <v>10000.0116</v>
      </c>
      <c r="BD116" s="39">
        <f t="shared" si="62"/>
        <v>111.0299</v>
      </c>
      <c r="BE116" s="59" t="str">
        <f t="shared" si="63"/>
        <v>Eintracht Frankfurt</v>
      </c>
      <c r="BF116" s="39">
        <f t="shared" si="64"/>
        <v>0</v>
      </c>
      <c r="BG116" s="39" t="str">
        <f>IF(BF116&lt;&gt;1,"",SUM(BF$8:BF116))</f>
        <v/>
      </c>
    </row>
    <row r="117" spans="2:59" ht="16.5" thickBot="1" x14ac:dyDescent="0.25">
      <c r="B117" s="32"/>
      <c r="C117" s="33"/>
      <c r="D117" s="34"/>
      <c r="E117" s="34"/>
      <c r="F117" s="34"/>
      <c r="G117" s="34"/>
      <c r="H117" s="35"/>
      <c r="I117" s="34"/>
      <c r="J117" s="33"/>
      <c r="K117" s="34"/>
      <c r="L117" s="34"/>
      <c r="N117" s="131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AB117" s="56"/>
      <c r="AC117" s="56"/>
      <c r="AD117" s="34"/>
      <c r="AE117" s="34"/>
      <c r="AF117" s="34"/>
      <c r="AG117" s="34"/>
      <c r="AH117" s="35"/>
      <c r="AI117" s="34"/>
      <c r="AJ117" s="33"/>
      <c r="AK117" s="34"/>
      <c r="AL117" s="36"/>
      <c r="BC117" s="39">
        <f t="shared" si="61"/>
        <v>10000.011699999999</v>
      </c>
      <c r="BD117" s="39">
        <f t="shared" si="62"/>
        <v>111.0318</v>
      </c>
      <c r="BE117" s="59" t="str">
        <f t="shared" si="63"/>
        <v>Eintracht Frankfurt</v>
      </c>
      <c r="BF117" s="39">
        <f t="shared" si="64"/>
        <v>0</v>
      </c>
      <c r="BG117" s="39" t="str">
        <f>IF(BF117&lt;&gt;1,"",SUM(BF$8:BF117))</f>
        <v/>
      </c>
    </row>
    <row r="118" spans="2:59" ht="19.5" thickTop="1" x14ac:dyDescent="0.2">
      <c r="B118" s="32"/>
      <c r="C118" s="33"/>
      <c r="D118" s="34"/>
      <c r="E118" s="34"/>
      <c r="F118" s="34"/>
      <c r="G118" s="34"/>
      <c r="H118" s="35"/>
      <c r="I118" s="34"/>
      <c r="J118" s="33"/>
      <c r="K118" s="34"/>
      <c r="L118" s="34"/>
      <c r="N118" s="134" t="s">
        <v>28</v>
      </c>
      <c r="O118" s="97">
        <v>1</v>
      </c>
      <c r="P118" s="98" t="s">
        <v>30</v>
      </c>
      <c r="Q118" s="99">
        <v>34</v>
      </c>
      <c r="R118" s="100">
        <v>28</v>
      </c>
      <c r="S118" s="100">
        <v>4</v>
      </c>
      <c r="T118" s="101">
        <v>2</v>
      </c>
      <c r="U118" s="102">
        <v>80</v>
      </c>
      <c r="V118" s="103" t="s">
        <v>5</v>
      </c>
      <c r="W118" s="104">
        <v>17</v>
      </c>
      <c r="X118" s="105">
        <v>63</v>
      </c>
      <c r="Y118" s="106">
        <v>88</v>
      </c>
      <c r="AB118" s="56"/>
      <c r="AC118" s="56"/>
      <c r="AD118" s="34"/>
      <c r="AE118" s="34"/>
      <c r="AF118" s="34"/>
      <c r="AG118" s="34"/>
      <c r="AH118" s="35"/>
      <c r="AI118" s="34"/>
      <c r="AJ118" s="33"/>
      <c r="AK118" s="34"/>
      <c r="AL118" s="36"/>
      <c r="BC118" s="39">
        <f t="shared" si="61"/>
        <v>142.01179999999999</v>
      </c>
      <c r="BD118" s="39">
        <f t="shared" si="62"/>
        <v>111.03449999999999</v>
      </c>
      <c r="BE118" s="59" t="str">
        <f t="shared" si="63"/>
        <v>Eintracht Frankfurt</v>
      </c>
      <c r="BF118" s="39">
        <f t="shared" si="64"/>
        <v>0</v>
      </c>
      <c r="BG118" s="39" t="str">
        <f>IF(BF118&lt;&gt;1,"",SUM(BF$8:BF118))</f>
        <v/>
      </c>
    </row>
    <row r="119" spans="2:59" ht="15.75" x14ac:dyDescent="0.2">
      <c r="B119" s="32"/>
      <c r="C119" s="33"/>
      <c r="D119" s="34"/>
      <c r="E119" s="34"/>
      <c r="F119" s="34"/>
      <c r="G119" s="34"/>
      <c r="H119" s="35"/>
      <c r="I119" s="34"/>
      <c r="J119" s="33"/>
      <c r="K119" s="34"/>
      <c r="L119" s="34"/>
      <c r="N119" s="131"/>
      <c r="O119" s="108">
        <v>2</v>
      </c>
      <c r="P119" s="109" t="s">
        <v>31</v>
      </c>
      <c r="Q119" s="110">
        <v>34</v>
      </c>
      <c r="R119" s="111">
        <v>24</v>
      </c>
      <c r="S119" s="111">
        <v>6</v>
      </c>
      <c r="T119" s="112">
        <v>4</v>
      </c>
      <c r="U119" s="113">
        <v>82</v>
      </c>
      <c r="V119" s="114" t="s">
        <v>5</v>
      </c>
      <c r="W119" s="115">
        <v>34</v>
      </c>
      <c r="X119" s="116">
        <v>48</v>
      </c>
      <c r="Y119" s="117">
        <v>78</v>
      </c>
      <c r="AB119" s="56"/>
      <c r="AC119" s="56"/>
      <c r="AD119" s="34"/>
      <c r="AE119" s="34"/>
      <c r="AF119" s="34"/>
      <c r="AG119" s="34"/>
      <c r="AH119" s="35"/>
      <c r="AI119" s="34"/>
      <c r="AJ119" s="33"/>
      <c r="AK119" s="34"/>
      <c r="AL119" s="36"/>
      <c r="BC119" s="39">
        <f t="shared" si="61"/>
        <v>79.011899999999997</v>
      </c>
      <c r="BD119" s="39">
        <f t="shared" si="62"/>
        <v>126.0043</v>
      </c>
      <c r="BE119" s="59" t="str">
        <f t="shared" si="63"/>
        <v>FC Augsburg</v>
      </c>
      <c r="BF119" s="39">
        <f t="shared" si="64"/>
        <v>1</v>
      </c>
      <c r="BG119" s="39">
        <f>IF(BF119&lt;&gt;1,"",SUM(BF$8:BF119))</f>
        <v>13</v>
      </c>
    </row>
    <row r="120" spans="2:59" ht="15.75" x14ac:dyDescent="0.2">
      <c r="B120" s="32"/>
      <c r="C120" s="33"/>
      <c r="D120" s="34"/>
      <c r="E120" s="34"/>
      <c r="F120" s="34"/>
      <c r="G120" s="34"/>
      <c r="H120" s="35"/>
      <c r="I120" s="34"/>
      <c r="J120" s="33"/>
      <c r="K120" s="34"/>
      <c r="L120" s="34"/>
      <c r="N120" s="131"/>
      <c r="O120" s="108">
        <v>3</v>
      </c>
      <c r="P120" s="109" t="s">
        <v>32</v>
      </c>
      <c r="Q120" s="110">
        <v>34</v>
      </c>
      <c r="R120" s="111">
        <v>18</v>
      </c>
      <c r="S120" s="111">
        <v>6</v>
      </c>
      <c r="T120" s="112">
        <v>10</v>
      </c>
      <c r="U120" s="113">
        <v>56</v>
      </c>
      <c r="V120" s="114" t="s">
        <v>5</v>
      </c>
      <c r="W120" s="115">
        <v>40</v>
      </c>
      <c r="X120" s="116">
        <v>16</v>
      </c>
      <c r="Y120" s="117">
        <v>60</v>
      </c>
      <c r="AB120" s="56"/>
      <c r="AC120" s="56"/>
      <c r="AD120" s="34"/>
      <c r="AE120" s="34"/>
      <c r="AF120" s="34"/>
      <c r="AG120" s="34"/>
      <c r="AH120" s="35"/>
      <c r="AI120" s="34"/>
      <c r="AJ120" s="33"/>
      <c r="AK120" s="34"/>
      <c r="AL120" s="36"/>
      <c r="BC120" s="39">
        <f t="shared" si="61"/>
        <v>63.012</v>
      </c>
      <c r="BD120" s="39">
        <f t="shared" si="62"/>
        <v>126.00660000000001</v>
      </c>
      <c r="BE120" s="59" t="str">
        <f t="shared" si="63"/>
        <v>FC Augsburg</v>
      </c>
      <c r="BF120" s="39">
        <f t="shared" si="64"/>
        <v>0</v>
      </c>
      <c r="BG120" s="39" t="str">
        <f>IF(BF120&lt;&gt;1,"",SUM(BF$8:BF120))</f>
        <v/>
      </c>
    </row>
    <row r="121" spans="2:59" ht="15.75" x14ac:dyDescent="0.2">
      <c r="N121" s="131"/>
      <c r="O121" s="108">
        <v>4</v>
      </c>
      <c r="P121" s="109" t="s">
        <v>35</v>
      </c>
      <c r="Q121" s="110">
        <v>34</v>
      </c>
      <c r="R121" s="111">
        <v>17</v>
      </c>
      <c r="S121" s="111">
        <v>4</v>
      </c>
      <c r="T121" s="112">
        <v>13</v>
      </c>
      <c r="U121" s="113">
        <v>67</v>
      </c>
      <c r="V121" s="114" t="s">
        <v>5</v>
      </c>
      <c r="W121" s="115">
        <v>50</v>
      </c>
      <c r="X121" s="116">
        <v>17</v>
      </c>
      <c r="Y121" s="117">
        <v>55</v>
      </c>
      <c r="BC121" s="39">
        <f t="shared" si="61"/>
        <v>95.012100000000004</v>
      </c>
      <c r="BD121" s="39">
        <f t="shared" si="62"/>
        <v>126.0081</v>
      </c>
      <c r="BE121" s="59" t="str">
        <f t="shared" si="63"/>
        <v>FC Augsburg</v>
      </c>
      <c r="BF121" s="39">
        <f t="shared" si="64"/>
        <v>0</v>
      </c>
      <c r="BG121" s="39" t="str">
        <f>IF(BF121&lt;&gt;1,"",SUM(BF$8:BF121))</f>
        <v/>
      </c>
    </row>
    <row r="122" spans="2:59" ht="15.75" x14ac:dyDescent="0.2">
      <c r="N122" s="131"/>
      <c r="O122" s="108">
        <v>5</v>
      </c>
      <c r="P122" s="109" t="s">
        <v>45</v>
      </c>
      <c r="Q122" s="110">
        <v>34</v>
      </c>
      <c r="R122" s="111">
        <v>15</v>
      </c>
      <c r="S122" s="111">
        <v>7</v>
      </c>
      <c r="T122" s="112">
        <v>12</v>
      </c>
      <c r="U122" s="113">
        <v>51</v>
      </c>
      <c r="V122" s="114" t="s">
        <v>5</v>
      </c>
      <c r="W122" s="115">
        <v>49</v>
      </c>
      <c r="X122" s="116">
        <v>2</v>
      </c>
      <c r="Y122" s="117">
        <v>52</v>
      </c>
      <c r="BC122" s="39">
        <f t="shared" si="61"/>
        <v>156.01220000000001</v>
      </c>
      <c r="BD122" s="39">
        <f t="shared" si="62"/>
        <v>126.01</v>
      </c>
      <c r="BE122" s="59" t="str">
        <f t="shared" si="63"/>
        <v>FC Augsburg</v>
      </c>
      <c r="BF122" s="39">
        <f t="shared" si="64"/>
        <v>0</v>
      </c>
      <c r="BG122" s="39" t="str">
        <f>IF(BF122&lt;&gt;1,"",SUM(BF$8:BF122))</f>
        <v/>
      </c>
    </row>
    <row r="123" spans="2:59" ht="15.75" x14ac:dyDescent="0.2">
      <c r="N123" s="131"/>
      <c r="O123" s="108">
        <v>6</v>
      </c>
      <c r="P123" s="109" t="s">
        <v>44</v>
      </c>
      <c r="Q123" s="110">
        <v>34</v>
      </c>
      <c r="R123" s="111">
        <v>14</v>
      </c>
      <c r="S123" s="111">
        <v>8</v>
      </c>
      <c r="T123" s="112">
        <v>12</v>
      </c>
      <c r="U123" s="113">
        <v>46</v>
      </c>
      <c r="V123" s="114" t="s">
        <v>5</v>
      </c>
      <c r="W123" s="115">
        <v>42</v>
      </c>
      <c r="X123" s="116">
        <v>4</v>
      </c>
      <c r="Y123" s="117">
        <v>50</v>
      </c>
      <c r="BC123" s="39">
        <f t="shared" si="61"/>
        <v>45.012300000000003</v>
      </c>
      <c r="BD123" s="39">
        <f t="shared" si="62"/>
        <v>126.0129</v>
      </c>
      <c r="BE123" s="59" t="str">
        <f t="shared" si="63"/>
        <v>FC Augsburg</v>
      </c>
      <c r="BF123" s="39">
        <f t="shared" si="64"/>
        <v>0</v>
      </c>
      <c r="BG123" s="39" t="str">
        <f>IF(BF123&lt;&gt;1,"",SUM(BF$8:BF123))</f>
        <v/>
      </c>
    </row>
    <row r="124" spans="2:59" ht="15.75" x14ac:dyDescent="0.2">
      <c r="N124" s="131"/>
      <c r="O124" s="108">
        <v>7</v>
      </c>
      <c r="P124" s="109" t="s">
        <v>52</v>
      </c>
      <c r="Q124" s="110">
        <v>34</v>
      </c>
      <c r="R124" s="111">
        <v>14</v>
      </c>
      <c r="S124" s="111">
        <v>8</v>
      </c>
      <c r="T124" s="112">
        <v>12</v>
      </c>
      <c r="U124" s="113">
        <v>42</v>
      </c>
      <c r="V124" s="114" t="s">
        <v>5</v>
      </c>
      <c r="W124" s="115">
        <v>42</v>
      </c>
      <c r="X124" s="116">
        <v>0</v>
      </c>
      <c r="Y124" s="117">
        <v>50</v>
      </c>
      <c r="BC124" s="39">
        <f t="shared" si="61"/>
        <v>190.01240000000001</v>
      </c>
      <c r="BD124" s="39">
        <f t="shared" si="62"/>
        <v>126.01519999999999</v>
      </c>
      <c r="BE124" s="59" t="str">
        <f t="shared" si="63"/>
        <v>FC Augsburg</v>
      </c>
      <c r="BF124" s="39">
        <f t="shared" si="64"/>
        <v>0</v>
      </c>
      <c r="BG124" s="39" t="str">
        <f>IF(BF124&lt;&gt;1,"",SUM(BF$8:BF124))</f>
        <v/>
      </c>
    </row>
    <row r="125" spans="2:59" ht="15.75" x14ac:dyDescent="0.2">
      <c r="N125" s="131"/>
      <c r="O125" s="108">
        <v>8</v>
      </c>
      <c r="P125" s="109" t="s">
        <v>36</v>
      </c>
      <c r="Q125" s="110">
        <v>34</v>
      </c>
      <c r="R125" s="111">
        <v>12</v>
      </c>
      <c r="S125" s="111">
        <v>9</v>
      </c>
      <c r="T125" s="112">
        <v>13</v>
      </c>
      <c r="U125" s="113">
        <v>47</v>
      </c>
      <c r="V125" s="114" t="s">
        <v>5</v>
      </c>
      <c r="W125" s="115">
        <v>49</v>
      </c>
      <c r="X125" s="116">
        <v>-2</v>
      </c>
      <c r="Y125" s="117">
        <v>45</v>
      </c>
      <c r="BC125" s="39">
        <f t="shared" si="61"/>
        <v>288.01249999999999</v>
      </c>
      <c r="BD125" s="39">
        <f t="shared" si="62"/>
        <v>126.01730000000001</v>
      </c>
      <c r="BE125" s="59" t="str">
        <f t="shared" si="63"/>
        <v>FC Augsburg</v>
      </c>
      <c r="BF125" s="39">
        <f t="shared" si="64"/>
        <v>0</v>
      </c>
      <c r="BG125" s="39" t="str">
        <f>IF(BF125&lt;&gt;1,"",SUM(BF$8:BF125))</f>
        <v/>
      </c>
    </row>
    <row r="126" spans="2:59" ht="15.75" x14ac:dyDescent="0.2">
      <c r="N126" s="131"/>
      <c r="O126" s="108">
        <v>9</v>
      </c>
      <c r="P126" s="109" t="s">
        <v>39</v>
      </c>
      <c r="Q126" s="110">
        <v>34</v>
      </c>
      <c r="R126" s="111">
        <v>10</v>
      </c>
      <c r="S126" s="111">
        <v>13</v>
      </c>
      <c r="T126" s="112">
        <v>11</v>
      </c>
      <c r="U126" s="113">
        <v>38</v>
      </c>
      <c r="V126" s="114" t="s">
        <v>5</v>
      </c>
      <c r="W126" s="115">
        <v>42</v>
      </c>
      <c r="X126" s="116">
        <v>-4</v>
      </c>
      <c r="Y126" s="117">
        <v>43</v>
      </c>
      <c r="BC126" s="39">
        <f t="shared" si="61"/>
        <v>17.012599999999999</v>
      </c>
      <c r="BD126" s="39">
        <f t="shared" si="62"/>
        <v>126.0198</v>
      </c>
      <c r="BE126" s="59" t="str">
        <f t="shared" si="63"/>
        <v>FC Augsburg</v>
      </c>
      <c r="BF126" s="39">
        <f t="shared" si="64"/>
        <v>0</v>
      </c>
      <c r="BG126" s="39" t="str">
        <f>IF(BF126&lt;&gt;1,"",SUM(BF$8:BF126))</f>
        <v/>
      </c>
    </row>
    <row r="127" spans="2:59" ht="15.75" x14ac:dyDescent="0.2">
      <c r="N127" s="131"/>
      <c r="O127" s="108">
        <v>10</v>
      </c>
      <c r="P127" s="109" t="s">
        <v>42</v>
      </c>
      <c r="Q127" s="110">
        <v>34</v>
      </c>
      <c r="R127" s="111">
        <v>11</v>
      </c>
      <c r="S127" s="111">
        <v>8</v>
      </c>
      <c r="T127" s="112">
        <v>15</v>
      </c>
      <c r="U127" s="113">
        <v>40</v>
      </c>
      <c r="V127" s="114" t="s">
        <v>5</v>
      </c>
      <c r="W127" s="115">
        <v>46</v>
      </c>
      <c r="X127" s="116">
        <v>-6</v>
      </c>
      <c r="Y127" s="117">
        <v>41</v>
      </c>
      <c r="BC127" s="39">
        <f t="shared" si="61"/>
        <v>171.0127</v>
      </c>
      <c r="BD127" s="39">
        <f t="shared" si="62"/>
        <v>126.02200000000001</v>
      </c>
      <c r="BE127" s="59" t="str">
        <f t="shared" si="63"/>
        <v>FC Augsburg</v>
      </c>
      <c r="BF127" s="39">
        <f t="shared" si="64"/>
        <v>0</v>
      </c>
      <c r="BG127" s="39" t="str">
        <f>IF(BF127&lt;&gt;1,"",SUM(BF$8:BF127))</f>
        <v/>
      </c>
    </row>
    <row r="128" spans="2:59" ht="15.75" x14ac:dyDescent="0.2">
      <c r="N128" s="131"/>
      <c r="O128" s="108">
        <v>11</v>
      </c>
      <c r="P128" s="109" t="s">
        <v>59</v>
      </c>
      <c r="Q128" s="110">
        <v>34</v>
      </c>
      <c r="R128" s="111">
        <v>10</v>
      </c>
      <c r="S128" s="111">
        <v>10</v>
      </c>
      <c r="T128" s="112">
        <v>14</v>
      </c>
      <c r="U128" s="113">
        <v>33</v>
      </c>
      <c r="V128" s="114" t="s">
        <v>5</v>
      </c>
      <c r="W128" s="115">
        <v>42</v>
      </c>
      <c r="X128" s="116">
        <v>-9</v>
      </c>
      <c r="Y128" s="117">
        <v>40</v>
      </c>
      <c r="BC128" s="39">
        <f t="shared" si="61"/>
        <v>144.0128</v>
      </c>
      <c r="BD128" s="39">
        <f t="shared" si="62"/>
        <v>126.024</v>
      </c>
      <c r="BE128" s="59" t="str">
        <f t="shared" si="63"/>
        <v>FC Augsburg</v>
      </c>
      <c r="BF128" s="39">
        <f t="shared" si="64"/>
        <v>0</v>
      </c>
      <c r="BG128" s="39" t="str">
        <f>IF(BF128&lt;&gt;1,"",SUM(BF$8:BF128))</f>
        <v/>
      </c>
    </row>
    <row r="129" spans="14:59" ht="15.75" x14ac:dyDescent="0.2">
      <c r="N129" s="131"/>
      <c r="O129" s="108">
        <v>12</v>
      </c>
      <c r="P129" s="109" t="s">
        <v>51</v>
      </c>
      <c r="Q129" s="110">
        <v>34</v>
      </c>
      <c r="R129" s="111">
        <v>9</v>
      </c>
      <c r="S129" s="111">
        <v>11</v>
      </c>
      <c r="T129" s="112">
        <v>14</v>
      </c>
      <c r="U129" s="113">
        <v>42</v>
      </c>
      <c r="V129" s="114" t="s">
        <v>5</v>
      </c>
      <c r="W129" s="115">
        <v>52</v>
      </c>
      <c r="X129" s="116">
        <v>-10</v>
      </c>
      <c r="Y129" s="117">
        <v>38</v>
      </c>
      <c r="BC129" s="39">
        <f t="shared" si="61"/>
        <v>126.0129</v>
      </c>
      <c r="BD129" s="39">
        <f t="shared" si="62"/>
        <v>126.02630000000001</v>
      </c>
      <c r="BE129" s="59" t="str">
        <f t="shared" si="63"/>
        <v>FC Augsburg</v>
      </c>
      <c r="BF129" s="39">
        <f t="shared" si="64"/>
        <v>0</v>
      </c>
      <c r="BG129" s="39" t="str">
        <f>IF(BF129&lt;&gt;1,"",SUM(BF$8:BF129))</f>
        <v/>
      </c>
    </row>
    <row r="130" spans="14:59" ht="15.75" x14ac:dyDescent="0.2">
      <c r="N130" s="131"/>
      <c r="O130" s="108">
        <v>13</v>
      </c>
      <c r="P130" s="109" t="s">
        <v>41</v>
      </c>
      <c r="Q130" s="110">
        <v>34</v>
      </c>
      <c r="R130" s="111">
        <v>10</v>
      </c>
      <c r="S130" s="111">
        <v>8</v>
      </c>
      <c r="T130" s="112">
        <v>16</v>
      </c>
      <c r="U130" s="113">
        <v>50</v>
      </c>
      <c r="V130" s="114" t="s">
        <v>5</v>
      </c>
      <c r="W130" s="115">
        <v>65</v>
      </c>
      <c r="X130" s="116">
        <v>-15</v>
      </c>
      <c r="Y130" s="117">
        <v>38</v>
      </c>
      <c r="BC130" s="39">
        <f t="shared" si="61"/>
        <v>238.01300000000001</v>
      </c>
      <c r="BD130" s="39">
        <f t="shared" si="62"/>
        <v>126.0286</v>
      </c>
      <c r="BE130" s="59" t="str">
        <f t="shared" si="63"/>
        <v>FC Augsburg</v>
      </c>
      <c r="BF130" s="39">
        <f t="shared" si="64"/>
        <v>0</v>
      </c>
      <c r="BG130" s="39" t="str">
        <f>IF(BF130&lt;&gt;1,"",SUM(BF$8:BF130))</f>
        <v/>
      </c>
    </row>
    <row r="131" spans="14:59" ht="15.75" x14ac:dyDescent="0.2">
      <c r="N131" s="131"/>
      <c r="O131" s="108">
        <v>14</v>
      </c>
      <c r="P131" s="109" t="s">
        <v>60</v>
      </c>
      <c r="Q131" s="110">
        <v>34</v>
      </c>
      <c r="R131" s="111">
        <v>9</v>
      </c>
      <c r="S131" s="111">
        <v>11</v>
      </c>
      <c r="T131" s="112">
        <v>14</v>
      </c>
      <c r="U131" s="113">
        <v>38</v>
      </c>
      <c r="V131" s="114" t="s">
        <v>5</v>
      </c>
      <c r="W131" s="115">
        <v>53</v>
      </c>
      <c r="X131" s="116">
        <v>-15</v>
      </c>
      <c r="Y131" s="117">
        <v>38</v>
      </c>
      <c r="BC131" s="39">
        <f t="shared" si="61"/>
        <v>223.01310000000001</v>
      </c>
      <c r="BD131" s="39">
        <f t="shared" si="62"/>
        <v>126.0304</v>
      </c>
      <c r="BE131" s="59" t="str">
        <f t="shared" si="63"/>
        <v>FC Augsburg</v>
      </c>
      <c r="BF131" s="39">
        <f t="shared" si="64"/>
        <v>0</v>
      </c>
      <c r="BG131" s="39" t="str">
        <f>IF(BF131&lt;&gt;1,"",SUM(BF$8:BF131))</f>
        <v/>
      </c>
    </row>
    <row r="132" spans="14:59" ht="15.75" x14ac:dyDescent="0.2">
      <c r="N132" s="131"/>
      <c r="O132" s="108">
        <v>15</v>
      </c>
      <c r="P132" s="109" t="s">
        <v>34</v>
      </c>
      <c r="Q132" s="110">
        <v>34</v>
      </c>
      <c r="R132" s="111">
        <v>9</v>
      </c>
      <c r="S132" s="111">
        <v>10</v>
      </c>
      <c r="T132" s="112">
        <v>15</v>
      </c>
      <c r="U132" s="113">
        <v>39</v>
      </c>
      <c r="V132" s="114" t="s">
        <v>5</v>
      </c>
      <c r="W132" s="115">
        <v>54</v>
      </c>
      <c r="X132" s="116">
        <v>-15</v>
      </c>
      <c r="Y132" s="117">
        <v>37</v>
      </c>
      <c r="BC132" s="39">
        <f t="shared" si="61"/>
        <v>254.01320000000001</v>
      </c>
      <c r="BD132" s="39">
        <f t="shared" si="62"/>
        <v>126.03270000000001</v>
      </c>
      <c r="BE132" s="59" t="str">
        <f t="shared" si="63"/>
        <v>FC Augsburg</v>
      </c>
      <c r="BF132" s="39">
        <f t="shared" si="64"/>
        <v>0</v>
      </c>
      <c r="BG132" s="39" t="str">
        <f>IF(BF132&lt;&gt;1,"",SUM(BF$8:BF132))</f>
        <v/>
      </c>
    </row>
    <row r="133" spans="14:59" ht="15.75" x14ac:dyDescent="0.2">
      <c r="N133" s="131"/>
      <c r="O133" s="108">
        <v>16</v>
      </c>
      <c r="P133" s="109" t="s">
        <v>38</v>
      </c>
      <c r="Q133" s="110">
        <v>34</v>
      </c>
      <c r="R133" s="111">
        <v>9</v>
      </c>
      <c r="S133" s="111">
        <v>9</v>
      </c>
      <c r="T133" s="112">
        <v>16</v>
      </c>
      <c r="U133" s="113">
        <v>34</v>
      </c>
      <c r="V133" s="114" t="s">
        <v>5</v>
      </c>
      <c r="W133" s="115">
        <v>52</v>
      </c>
      <c r="X133" s="116">
        <v>-18</v>
      </c>
      <c r="Y133" s="117">
        <v>36</v>
      </c>
      <c r="BC133" s="39">
        <f t="shared" si="61"/>
        <v>111.0133</v>
      </c>
      <c r="BD133" s="39">
        <f t="shared" si="62"/>
        <v>126.0346</v>
      </c>
      <c r="BE133" s="59" t="str">
        <f t="shared" si="63"/>
        <v>FC Augsburg</v>
      </c>
      <c r="BF133" s="39">
        <f t="shared" si="64"/>
        <v>0</v>
      </c>
      <c r="BG133" s="39" t="str">
        <f>IF(BF133&lt;&gt;1,"",SUM(BF$8:BF133))</f>
        <v/>
      </c>
    </row>
    <row r="134" spans="14:59" ht="15.75" x14ac:dyDescent="0.2">
      <c r="N134" s="131"/>
      <c r="O134" s="108">
        <v>17</v>
      </c>
      <c r="P134" s="109" t="s">
        <v>46</v>
      </c>
      <c r="Q134" s="110">
        <v>34</v>
      </c>
      <c r="R134" s="111">
        <v>9</v>
      </c>
      <c r="S134" s="111">
        <v>6</v>
      </c>
      <c r="T134" s="112">
        <v>19</v>
      </c>
      <c r="U134" s="113">
        <v>50</v>
      </c>
      <c r="V134" s="114" t="s">
        <v>5</v>
      </c>
      <c r="W134" s="115">
        <v>75</v>
      </c>
      <c r="X134" s="116">
        <v>-25</v>
      </c>
      <c r="Y134" s="117">
        <v>33</v>
      </c>
      <c r="BC134" s="39">
        <f t="shared" si="61"/>
        <v>268.01339999999999</v>
      </c>
      <c r="BD134" s="39">
        <f t="shared" si="62"/>
        <v>142.0008</v>
      </c>
      <c r="BE134" s="59" t="str">
        <f t="shared" si="63"/>
        <v>FC Bayern München</v>
      </c>
      <c r="BF134" s="39">
        <f t="shared" si="64"/>
        <v>1</v>
      </c>
      <c r="BG134" s="39">
        <f>IF(BF134&lt;&gt;1,"",SUM(BF$8:BF134))</f>
        <v>14</v>
      </c>
    </row>
    <row r="135" spans="14:59" ht="15.75" x14ac:dyDescent="0.2">
      <c r="N135" s="131"/>
      <c r="O135" s="108">
        <v>18</v>
      </c>
      <c r="P135" s="109" t="s">
        <v>33</v>
      </c>
      <c r="Q135" s="110">
        <v>34</v>
      </c>
      <c r="R135" s="111">
        <v>7</v>
      </c>
      <c r="S135" s="111">
        <v>4</v>
      </c>
      <c r="T135" s="112">
        <v>23</v>
      </c>
      <c r="U135" s="113">
        <v>31</v>
      </c>
      <c r="V135" s="114" t="s">
        <v>5</v>
      </c>
      <c r="W135" s="115">
        <v>62</v>
      </c>
      <c r="X135" s="116">
        <v>-31</v>
      </c>
      <c r="Y135" s="117">
        <v>25</v>
      </c>
      <c r="BC135" s="39">
        <f t="shared" si="61"/>
        <v>179.01349999999999</v>
      </c>
      <c r="BD135" s="39">
        <f t="shared" si="62"/>
        <v>142.00309999999999</v>
      </c>
      <c r="BE135" s="59" t="str">
        <f t="shared" si="63"/>
        <v>FC Bayern München</v>
      </c>
      <c r="BF135" s="39">
        <f t="shared" si="64"/>
        <v>0</v>
      </c>
      <c r="BG135" s="39" t="str">
        <f>IF(BF135&lt;&gt;1,"",SUM(BF$8:BF135))</f>
        <v/>
      </c>
    </row>
    <row r="136" spans="14:59" ht="15.75" x14ac:dyDescent="0.2">
      <c r="N136" s="131"/>
      <c r="O136" s="108">
        <v>19</v>
      </c>
      <c r="P136" s="109"/>
      <c r="Q136" s="110"/>
      <c r="R136" s="111"/>
      <c r="S136" s="111"/>
      <c r="T136" s="112"/>
      <c r="U136" s="113"/>
      <c r="V136" s="114"/>
      <c r="W136" s="115"/>
      <c r="X136" s="116"/>
      <c r="Y136" s="117"/>
      <c r="BC136" s="39">
        <f t="shared" si="61"/>
        <v>10000.0136</v>
      </c>
      <c r="BD136" s="39">
        <f t="shared" si="62"/>
        <v>142.0052</v>
      </c>
      <c r="BE136" s="59" t="str">
        <f t="shared" si="63"/>
        <v>FC Bayern München</v>
      </c>
      <c r="BF136" s="39">
        <f t="shared" si="64"/>
        <v>0</v>
      </c>
      <c r="BG136" s="39" t="str">
        <f>IF(BF136&lt;&gt;1,"",SUM(BF$8:BF136))</f>
        <v/>
      </c>
    </row>
    <row r="137" spans="14:59" ht="16.5" thickBot="1" x14ac:dyDescent="0.25">
      <c r="N137" s="131"/>
      <c r="O137" s="118">
        <v>20</v>
      </c>
      <c r="P137" s="119"/>
      <c r="Q137" s="120"/>
      <c r="R137" s="121"/>
      <c r="S137" s="121"/>
      <c r="T137" s="122"/>
      <c r="U137" s="123"/>
      <c r="V137" s="124"/>
      <c r="W137" s="125"/>
      <c r="X137" s="126"/>
      <c r="Y137" s="127"/>
      <c r="BC137" s="39">
        <f t="shared" ref="BC137:BC200" si="66">COUNTIF($P$8:$P$1105,"&lt;="&amp;$P137)+ROW()*0.0001+($P137="")*10000</f>
        <v>10000.0137</v>
      </c>
      <c r="BD137" s="39">
        <f t="shared" ref="BD137:BD200" si="67">SMALL($BC$8:$BC$1105,ROW()-ROW(BC$8)+1)</f>
        <v>142.00739999999999</v>
      </c>
      <c r="BE137" s="59" t="str">
        <f t="shared" ref="BE137:BE200" si="68">IF($BD137&gt;10000,"",INDEX($P$8:$P$1105,MATCH($BD137,$BC$8:$BC$1105,0)))</f>
        <v>FC Bayern München</v>
      </c>
      <c r="BF137" s="39">
        <f t="shared" ref="BF137:BF200" si="69">IF(BE137="","",IF(BE137&lt;&gt;BE136,1,0))</f>
        <v>0</v>
      </c>
      <c r="BG137" s="39" t="str">
        <f>IF(BF137&lt;&gt;1,"",SUM(BF$8:BF137))</f>
        <v/>
      </c>
    </row>
    <row r="138" spans="14:59" ht="13.5" thickTop="1" x14ac:dyDescent="0.2">
      <c r="N138" s="131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BC138" s="39">
        <f t="shared" si="66"/>
        <v>10000.013800000001</v>
      </c>
      <c r="BD138" s="39">
        <f t="shared" si="67"/>
        <v>142.00960000000001</v>
      </c>
      <c r="BE138" s="59" t="str">
        <f t="shared" si="68"/>
        <v>FC Bayern München</v>
      </c>
      <c r="BF138" s="39">
        <f t="shared" si="69"/>
        <v>0</v>
      </c>
      <c r="BG138" s="39" t="str">
        <f>IF(BF138&lt;&gt;1,"",SUM(BF$8:BF138))</f>
        <v/>
      </c>
    </row>
    <row r="139" spans="14:59" ht="13.5" thickBot="1" x14ac:dyDescent="0.25">
      <c r="N139" s="131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BC139" s="39">
        <f t="shared" si="66"/>
        <v>10000.0139</v>
      </c>
      <c r="BD139" s="39">
        <f t="shared" si="67"/>
        <v>142.01179999999999</v>
      </c>
      <c r="BE139" s="59" t="str">
        <f t="shared" si="68"/>
        <v>FC Bayern München</v>
      </c>
      <c r="BF139" s="39">
        <f t="shared" si="69"/>
        <v>0</v>
      </c>
      <c r="BG139" s="39" t="str">
        <f>IF(BF139&lt;&gt;1,"",SUM(BF$8:BF139))</f>
        <v/>
      </c>
    </row>
    <row r="140" spans="14:59" ht="19.5" thickTop="1" x14ac:dyDescent="0.2">
      <c r="N140" s="134" t="s">
        <v>61</v>
      </c>
      <c r="O140" s="97">
        <v>1</v>
      </c>
      <c r="P140" s="98" t="s">
        <v>30</v>
      </c>
      <c r="Q140" s="99">
        <v>34</v>
      </c>
      <c r="R140" s="100">
        <v>25</v>
      </c>
      <c r="S140" s="100">
        <v>7</v>
      </c>
      <c r="T140" s="101">
        <v>2</v>
      </c>
      <c r="U140" s="102">
        <v>89</v>
      </c>
      <c r="V140" s="103" t="s">
        <v>5</v>
      </c>
      <c r="W140" s="104">
        <v>22</v>
      </c>
      <c r="X140" s="105">
        <v>67</v>
      </c>
      <c r="Y140" s="106">
        <v>82</v>
      </c>
      <c r="BC140" s="39">
        <f t="shared" si="66"/>
        <v>142.01400000000001</v>
      </c>
      <c r="BD140" s="39">
        <f t="shared" si="67"/>
        <v>142.01400000000001</v>
      </c>
      <c r="BE140" s="59" t="str">
        <f t="shared" si="68"/>
        <v>FC Bayern München</v>
      </c>
      <c r="BF140" s="39">
        <f t="shared" si="69"/>
        <v>0</v>
      </c>
      <c r="BG140" s="39" t="str">
        <f>IF(BF140&lt;&gt;1,"",SUM(BF$8:BF140))</f>
        <v/>
      </c>
    </row>
    <row r="141" spans="14:59" ht="15.75" x14ac:dyDescent="0.2">
      <c r="N141" s="131"/>
      <c r="O141" s="108">
        <v>2</v>
      </c>
      <c r="P141" s="109" t="s">
        <v>62</v>
      </c>
      <c r="Q141" s="110">
        <v>34</v>
      </c>
      <c r="R141" s="111">
        <v>20</v>
      </c>
      <c r="S141" s="111">
        <v>7</v>
      </c>
      <c r="T141" s="112">
        <v>7</v>
      </c>
      <c r="U141" s="113">
        <v>66</v>
      </c>
      <c r="V141" s="114" t="s">
        <v>5</v>
      </c>
      <c r="W141" s="115">
        <v>39</v>
      </c>
      <c r="X141" s="116">
        <v>27</v>
      </c>
      <c r="Y141" s="117">
        <v>67</v>
      </c>
      <c r="BC141" s="39">
        <f t="shared" si="66"/>
        <v>201.01410000000001</v>
      </c>
      <c r="BD141" s="39">
        <f t="shared" si="67"/>
        <v>142.0162</v>
      </c>
      <c r="BE141" s="59" t="str">
        <f t="shared" si="68"/>
        <v>FC Bayern München</v>
      </c>
      <c r="BF141" s="39">
        <f t="shared" si="69"/>
        <v>0</v>
      </c>
      <c r="BG141" s="39" t="str">
        <f>IF(BF141&lt;&gt;1,"",SUM(BF$8:BF141))</f>
        <v/>
      </c>
    </row>
    <row r="142" spans="14:59" ht="15.75" x14ac:dyDescent="0.2">
      <c r="N142" s="131"/>
      <c r="O142" s="108">
        <v>3</v>
      </c>
      <c r="P142" s="109" t="s">
        <v>31</v>
      </c>
      <c r="Q142" s="110">
        <v>34</v>
      </c>
      <c r="R142" s="111">
        <v>18</v>
      </c>
      <c r="S142" s="111">
        <v>10</v>
      </c>
      <c r="T142" s="112">
        <v>6</v>
      </c>
      <c r="U142" s="113">
        <v>72</v>
      </c>
      <c r="V142" s="114" t="s">
        <v>5</v>
      </c>
      <c r="W142" s="115">
        <v>40</v>
      </c>
      <c r="X142" s="116">
        <v>32</v>
      </c>
      <c r="Y142" s="117">
        <v>64</v>
      </c>
      <c r="BC142" s="39">
        <f t="shared" si="66"/>
        <v>79.014200000000002</v>
      </c>
      <c r="BD142" s="39">
        <f t="shared" si="67"/>
        <v>142.01840000000001</v>
      </c>
      <c r="BE142" s="59" t="str">
        <f t="shared" si="68"/>
        <v>FC Bayern München</v>
      </c>
      <c r="BF142" s="39">
        <f t="shared" si="69"/>
        <v>0</v>
      </c>
      <c r="BG142" s="39" t="str">
        <f>IF(BF142&lt;&gt;1,"",SUM(BF$8:BF142))</f>
        <v/>
      </c>
    </row>
    <row r="143" spans="14:59" ht="15.75" x14ac:dyDescent="0.2">
      <c r="N143" s="131"/>
      <c r="O143" s="108">
        <v>4</v>
      </c>
      <c r="P143" s="109" t="s">
        <v>34</v>
      </c>
      <c r="Q143" s="110">
        <v>34</v>
      </c>
      <c r="R143" s="111">
        <v>16</v>
      </c>
      <c r="S143" s="111">
        <v>14</v>
      </c>
      <c r="T143" s="112">
        <v>4</v>
      </c>
      <c r="U143" s="113">
        <v>64</v>
      </c>
      <c r="V143" s="114" t="s">
        <v>5</v>
      </c>
      <c r="W143" s="115">
        <v>37</v>
      </c>
      <c r="X143" s="116">
        <v>27</v>
      </c>
      <c r="Y143" s="117">
        <v>62</v>
      </c>
      <c r="BC143" s="39">
        <f t="shared" si="66"/>
        <v>254.01429999999999</v>
      </c>
      <c r="BD143" s="39">
        <f t="shared" si="67"/>
        <v>142.0206</v>
      </c>
      <c r="BE143" s="59" t="str">
        <f t="shared" si="68"/>
        <v>FC Bayern München</v>
      </c>
      <c r="BF143" s="39">
        <f t="shared" si="69"/>
        <v>0</v>
      </c>
      <c r="BG143" s="39" t="str">
        <f>IF(BF143&lt;&gt;1,"",SUM(BF$8:BF143))</f>
        <v/>
      </c>
    </row>
    <row r="144" spans="14:59" ht="15.75" x14ac:dyDescent="0.2">
      <c r="N144" s="131"/>
      <c r="O144" s="108">
        <v>5</v>
      </c>
      <c r="P144" s="109" t="s">
        <v>39</v>
      </c>
      <c r="Q144" s="110">
        <v>34</v>
      </c>
      <c r="R144" s="111">
        <v>12</v>
      </c>
      <c r="S144" s="111">
        <v>13</v>
      </c>
      <c r="T144" s="112">
        <v>9</v>
      </c>
      <c r="U144" s="113">
        <v>51</v>
      </c>
      <c r="V144" s="114" t="s">
        <v>5</v>
      </c>
      <c r="W144" s="115">
        <v>42</v>
      </c>
      <c r="X144" s="116">
        <v>9</v>
      </c>
      <c r="Y144" s="117">
        <v>49</v>
      </c>
      <c r="BC144" s="39">
        <f t="shared" si="66"/>
        <v>17.014399999999998</v>
      </c>
      <c r="BD144" s="39">
        <f t="shared" si="67"/>
        <v>142.02279999999999</v>
      </c>
      <c r="BE144" s="59" t="str">
        <f t="shared" si="68"/>
        <v>FC Bayern München</v>
      </c>
      <c r="BF144" s="39">
        <f t="shared" si="69"/>
        <v>0</v>
      </c>
      <c r="BG144" s="39" t="str">
        <f>IF(BF144&lt;&gt;1,"",SUM(BF$8:BF144))</f>
        <v/>
      </c>
    </row>
    <row r="145" spans="14:59" ht="15.75" x14ac:dyDescent="0.2">
      <c r="N145" s="131"/>
      <c r="O145" s="108">
        <v>6</v>
      </c>
      <c r="P145" s="109" t="s">
        <v>52</v>
      </c>
      <c r="Q145" s="110">
        <v>34</v>
      </c>
      <c r="R145" s="111">
        <v>15</v>
      </c>
      <c r="S145" s="111">
        <v>4</v>
      </c>
      <c r="T145" s="112">
        <v>15</v>
      </c>
      <c r="U145" s="113">
        <v>43</v>
      </c>
      <c r="V145" s="114" t="s">
        <v>5</v>
      </c>
      <c r="W145" s="115">
        <v>47</v>
      </c>
      <c r="X145" s="116">
        <v>-4</v>
      </c>
      <c r="Y145" s="117">
        <v>49</v>
      </c>
      <c r="BC145" s="39">
        <f t="shared" si="66"/>
        <v>190.0145</v>
      </c>
      <c r="BD145" s="39">
        <f t="shared" si="67"/>
        <v>142.02500000000001</v>
      </c>
      <c r="BE145" s="59" t="str">
        <f t="shared" si="68"/>
        <v>FC Bayern München</v>
      </c>
      <c r="BF145" s="39">
        <f t="shared" si="69"/>
        <v>0</v>
      </c>
      <c r="BG145" s="39" t="str">
        <f>IF(BF145&lt;&gt;1,"",SUM(BF$8:BF145))</f>
        <v/>
      </c>
    </row>
    <row r="146" spans="14:59" ht="15.75" x14ac:dyDescent="0.2">
      <c r="N146" s="131"/>
      <c r="O146" s="108">
        <v>7</v>
      </c>
      <c r="P146" s="109" t="s">
        <v>40</v>
      </c>
      <c r="Q146" s="110">
        <v>34</v>
      </c>
      <c r="R146" s="111">
        <v>14</v>
      </c>
      <c r="S146" s="111">
        <v>6</v>
      </c>
      <c r="T146" s="112">
        <v>14</v>
      </c>
      <c r="U146" s="113">
        <v>42</v>
      </c>
      <c r="V146" s="114" t="s">
        <v>5</v>
      </c>
      <c r="W146" s="115">
        <v>60</v>
      </c>
      <c r="X146" s="116">
        <v>-18</v>
      </c>
      <c r="Y146" s="117">
        <v>48</v>
      </c>
      <c r="BC146" s="39">
        <f t="shared" si="66"/>
        <v>216.0146</v>
      </c>
      <c r="BD146" s="39">
        <f t="shared" si="67"/>
        <v>142.02719999999999</v>
      </c>
      <c r="BE146" s="59" t="str">
        <f t="shared" si="68"/>
        <v>FC Bayern München</v>
      </c>
      <c r="BF146" s="39">
        <f t="shared" si="69"/>
        <v>0</v>
      </c>
      <c r="BG146" s="39" t="str">
        <f>IF(BF146&lt;&gt;1,"",SUM(BF$8:BF146))</f>
        <v/>
      </c>
    </row>
    <row r="147" spans="14:59" ht="15.75" x14ac:dyDescent="0.2">
      <c r="N147" s="131"/>
      <c r="O147" s="108">
        <v>8</v>
      </c>
      <c r="P147" s="109" t="s">
        <v>41</v>
      </c>
      <c r="Q147" s="110">
        <v>34</v>
      </c>
      <c r="R147" s="111">
        <v>13</v>
      </c>
      <c r="S147" s="111">
        <v>6</v>
      </c>
      <c r="T147" s="112">
        <v>15</v>
      </c>
      <c r="U147" s="113">
        <v>61</v>
      </c>
      <c r="V147" s="114" t="s">
        <v>5</v>
      </c>
      <c r="W147" s="115">
        <v>64</v>
      </c>
      <c r="X147" s="116">
        <v>-3</v>
      </c>
      <c r="Y147" s="117">
        <v>45</v>
      </c>
      <c r="BC147" s="39">
        <f t="shared" si="66"/>
        <v>238.0147</v>
      </c>
      <c r="BD147" s="39">
        <f t="shared" si="67"/>
        <v>142.02959999999999</v>
      </c>
      <c r="BE147" s="59" t="str">
        <f t="shared" si="68"/>
        <v>FC Bayern München</v>
      </c>
      <c r="BF147" s="39">
        <f t="shared" si="69"/>
        <v>0</v>
      </c>
      <c r="BG147" s="39" t="str">
        <f>IF(BF147&lt;&gt;1,"",SUM(BF$8:BF147))</f>
        <v/>
      </c>
    </row>
    <row r="148" spans="14:59" ht="15.75" x14ac:dyDescent="0.2">
      <c r="N148" s="131"/>
      <c r="O148" s="108">
        <v>9</v>
      </c>
      <c r="P148" s="109" t="s">
        <v>35</v>
      </c>
      <c r="Q148" s="110">
        <v>34</v>
      </c>
      <c r="R148" s="111">
        <v>12</v>
      </c>
      <c r="S148" s="111">
        <v>9</v>
      </c>
      <c r="T148" s="112">
        <v>13</v>
      </c>
      <c r="U148" s="113">
        <v>45</v>
      </c>
      <c r="V148" s="114" t="s">
        <v>5</v>
      </c>
      <c r="W148" s="115">
        <v>49</v>
      </c>
      <c r="X148" s="116">
        <v>-4</v>
      </c>
      <c r="Y148" s="117">
        <v>45</v>
      </c>
      <c r="BC148" s="39">
        <f t="shared" si="66"/>
        <v>95.014799999999994</v>
      </c>
      <c r="BD148" s="39">
        <f t="shared" si="67"/>
        <v>142.0316</v>
      </c>
      <c r="BE148" s="59" t="str">
        <f t="shared" si="68"/>
        <v>FC Bayern München</v>
      </c>
      <c r="BF148" s="39">
        <f t="shared" si="69"/>
        <v>0</v>
      </c>
      <c r="BG148" s="39" t="str">
        <f>IF(BF148&lt;&gt;1,"",SUM(BF$8:BF148))</f>
        <v/>
      </c>
    </row>
    <row r="149" spans="14:59" ht="15.75" x14ac:dyDescent="0.2">
      <c r="N149" s="131"/>
      <c r="O149" s="108">
        <v>10</v>
      </c>
      <c r="P149" s="109" t="s">
        <v>45</v>
      </c>
      <c r="Q149" s="110">
        <v>34</v>
      </c>
      <c r="R149" s="111">
        <v>11</v>
      </c>
      <c r="S149" s="111">
        <v>10</v>
      </c>
      <c r="T149" s="112">
        <v>13</v>
      </c>
      <c r="U149" s="113">
        <v>45</v>
      </c>
      <c r="V149" s="114" t="s">
        <v>5</v>
      </c>
      <c r="W149" s="115">
        <v>40</v>
      </c>
      <c r="X149" s="116">
        <v>5</v>
      </c>
      <c r="Y149" s="117">
        <v>43</v>
      </c>
      <c r="BC149" s="39">
        <f t="shared" si="66"/>
        <v>156.01490000000001</v>
      </c>
      <c r="BD149" s="39">
        <f t="shared" si="67"/>
        <v>142.03380000000001</v>
      </c>
      <c r="BE149" s="59" t="str">
        <f t="shared" si="68"/>
        <v>FC Bayern München</v>
      </c>
      <c r="BF149" s="39">
        <f t="shared" si="69"/>
        <v>0</v>
      </c>
      <c r="BG149" s="39" t="str">
        <f>IF(BF149&lt;&gt;1,"",SUM(BF$8:BF149))</f>
        <v/>
      </c>
    </row>
    <row r="150" spans="14:59" ht="15.75" x14ac:dyDescent="0.2">
      <c r="N150" s="131"/>
      <c r="O150" s="108">
        <v>11</v>
      </c>
      <c r="P150" s="109" t="s">
        <v>38</v>
      </c>
      <c r="Q150" s="110">
        <v>34</v>
      </c>
      <c r="R150" s="111">
        <v>11</v>
      </c>
      <c r="S150" s="111">
        <v>9</v>
      </c>
      <c r="T150" s="112">
        <v>14</v>
      </c>
      <c r="U150" s="113">
        <v>36</v>
      </c>
      <c r="V150" s="114" t="s">
        <v>5</v>
      </c>
      <c r="W150" s="115">
        <v>43</v>
      </c>
      <c r="X150" s="116">
        <v>-7</v>
      </c>
      <c r="Y150" s="117">
        <v>42</v>
      </c>
      <c r="BC150" s="39">
        <f t="shared" si="66"/>
        <v>111.015</v>
      </c>
      <c r="BD150" s="39">
        <f t="shared" si="67"/>
        <v>144.0128</v>
      </c>
      <c r="BE150" s="59" t="str">
        <f t="shared" si="68"/>
        <v>FC Ingolstadt 04</v>
      </c>
      <c r="BF150" s="39">
        <f t="shared" si="69"/>
        <v>1</v>
      </c>
      <c r="BG150" s="39">
        <f>IF(BF150&lt;&gt;1,"",SUM(BF$8:BF150))</f>
        <v>15</v>
      </c>
    </row>
    <row r="151" spans="14:59" ht="15.75" x14ac:dyDescent="0.2">
      <c r="N151" s="131"/>
      <c r="O151" s="108">
        <v>12</v>
      </c>
      <c r="P151" s="109" t="s">
        <v>32</v>
      </c>
      <c r="Q151" s="110">
        <v>34</v>
      </c>
      <c r="R151" s="111">
        <v>11</v>
      </c>
      <c r="S151" s="111">
        <v>8</v>
      </c>
      <c r="T151" s="112">
        <v>15</v>
      </c>
      <c r="U151" s="113">
        <v>53</v>
      </c>
      <c r="V151" s="114" t="s">
        <v>5</v>
      </c>
      <c r="W151" s="115">
        <v>55</v>
      </c>
      <c r="X151" s="116">
        <v>-2</v>
      </c>
      <c r="Y151" s="117">
        <v>41</v>
      </c>
      <c r="BC151" s="39">
        <f t="shared" si="66"/>
        <v>63.015099999999997</v>
      </c>
      <c r="BD151" s="39">
        <f t="shared" si="67"/>
        <v>144.01560000000001</v>
      </c>
      <c r="BE151" s="59" t="str">
        <f t="shared" si="68"/>
        <v>FC Ingolstadt 04</v>
      </c>
      <c r="BF151" s="39">
        <f t="shared" si="69"/>
        <v>0</v>
      </c>
      <c r="BG151" s="39" t="str">
        <f>IF(BF151&lt;&gt;1,"",SUM(BF$8:BF151))</f>
        <v/>
      </c>
    </row>
    <row r="152" spans="14:59" ht="15.75" x14ac:dyDescent="0.2">
      <c r="N152" s="131"/>
      <c r="O152" s="108">
        <v>13</v>
      </c>
      <c r="P152" s="109" t="s">
        <v>51</v>
      </c>
      <c r="Q152" s="110">
        <v>34</v>
      </c>
      <c r="R152" s="111">
        <v>9</v>
      </c>
      <c r="S152" s="111">
        <v>11</v>
      </c>
      <c r="T152" s="112">
        <v>14</v>
      </c>
      <c r="U152" s="113">
        <v>35</v>
      </c>
      <c r="V152" s="114" t="s">
        <v>5</v>
      </c>
      <c r="W152" s="115">
        <v>51</v>
      </c>
      <c r="X152" s="116">
        <v>-16</v>
      </c>
      <c r="Y152" s="117">
        <v>38</v>
      </c>
      <c r="BC152" s="39">
        <f t="shared" si="66"/>
        <v>126.01519999999999</v>
      </c>
      <c r="BD152" s="39">
        <f t="shared" si="67"/>
        <v>156.00229999999999</v>
      </c>
      <c r="BE152" s="59" t="str">
        <f t="shared" si="68"/>
        <v>FC Schalke 04</v>
      </c>
      <c r="BF152" s="39">
        <f t="shared" si="69"/>
        <v>1</v>
      </c>
      <c r="BG152" s="39">
        <f>IF(BF152&lt;&gt;1,"",SUM(BF$8:BF152))</f>
        <v>16</v>
      </c>
    </row>
    <row r="153" spans="14:59" ht="15.75" x14ac:dyDescent="0.2">
      <c r="N153" s="131"/>
      <c r="O153" s="108">
        <v>14</v>
      </c>
      <c r="P153" s="109" t="s">
        <v>42</v>
      </c>
      <c r="Q153" s="110">
        <v>34</v>
      </c>
      <c r="R153" s="111">
        <v>10</v>
      </c>
      <c r="S153" s="111">
        <v>8</v>
      </c>
      <c r="T153" s="112">
        <v>16</v>
      </c>
      <c r="U153" s="113">
        <v>33</v>
      </c>
      <c r="V153" s="114" t="s">
        <v>5</v>
      </c>
      <c r="W153" s="115">
        <v>61</v>
      </c>
      <c r="X153" s="116">
        <v>-28</v>
      </c>
      <c r="Y153" s="117">
        <v>38</v>
      </c>
      <c r="BC153" s="39">
        <f t="shared" si="66"/>
        <v>171.0153</v>
      </c>
      <c r="BD153" s="39">
        <f t="shared" si="67"/>
        <v>156.00319999999999</v>
      </c>
      <c r="BE153" s="59" t="str">
        <f t="shared" si="68"/>
        <v>FC Schalke 04</v>
      </c>
      <c r="BF153" s="39">
        <f t="shared" si="69"/>
        <v>0</v>
      </c>
      <c r="BG153" s="39" t="str">
        <f>IF(BF153&lt;&gt;1,"",SUM(BF$8:BF153))</f>
        <v/>
      </c>
    </row>
    <row r="154" spans="14:59" ht="15.75" x14ac:dyDescent="0.2">
      <c r="N154" s="131"/>
      <c r="O154" s="108">
        <v>15</v>
      </c>
      <c r="P154" s="109" t="s">
        <v>44</v>
      </c>
      <c r="Q154" s="110">
        <v>34</v>
      </c>
      <c r="R154" s="111">
        <v>10</v>
      </c>
      <c r="S154" s="111">
        <v>7</v>
      </c>
      <c r="T154" s="112">
        <v>17</v>
      </c>
      <c r="U154" s="113">
        <v>44</v>
      </c>
      <c r="V154" s="114" t="s">
        <v>5</v>
      </c>
      <c r="W154" s="115">
        <v>55</v>
      </c>
      <c r="X154" s="116">
        <v>-11</v>
      </c>
      <c r="Y154" s="117">
        <v>37</v>
      </c>
      <c r="BC154" s="39">
        <f t="shared" si="66"/>
        <v>45.0154</v>
      </c>
      <c r="BD154" s="39">
        <f t="shared" si="67"/>
        <v>156.00550000000001</v>
      </c>
      <c r="BE154" s="59" t="str">
        <f t="shared" si="68"/>
        <v>FC Schalke 04</v>
      </c>
      <c r="BF154" s="39">
        <f t="shared" si="69"/>
        <v>0</v>
      </c>
      <c r="BG154" s="39" t="str">
        <f>IF(BF154&lt;&gt;1,"",SUM(BF$8:BF154))</f>
        <v/>
      </c>
    </row>
    <row r="155" spans="14:59" ht="15.75" x14ac:dyDescent="0.2">
      <c r="N155" s="131"/>
      <c r="O155" s="108">
        <v>16</v>
      </c>
      <c r="P155" s="109" t="s">
        <v>36</v>
      </c>
      <c r="Q155" s="110">
        <v>34</v>
      </c>
      <c r="R155" s="111">
        <v>10</v>
      </c>
      <c r="S155" s="111">
        <v>7</v>
      </c>
      <c r="T155" s="112">
        <v>17</v>
      </c>
      <c r="U155" s="113">
        <v>34</v>
      </c>
      <c r="V155" s="114" t="s">
        <v>5</v>
      </c>
      <c r="W155" s="115">
        <v>52</v>
      </c>
      <c r="X155" s="116">
        <v>-18</v>
      </c>
      <c r="Y155" s="117">
        <v>37</v>
      </c>
      <c r="BC155" s="39">
        <f t="shared" si="66"/>
        <v>288.01549999999997</v>
      </c>
      <c r="BD155" s="39">
        <f t="shared" si="67"/>
        <v>156.0076</v>
      </c>
      <c r="BE155" s="59" t="str">
        <f t="shared" si="68"/>
        <v>FC Schalke 04</v>
      </c>
      <c r="BF155" s="39">
        <f t="shared" si="69"/>
        <v>0</v>
      </c>
      <c r="BG155" s="39" t="str">
        <f>IF(BF155&lt;&gt;1,"",SUM(BF$8:BF155))</f>
        <v/>
      </c>
    </row>
    <row r="156" spans="14:59" ht="15.75" x14ac:dyDescent="0.2">
      <c r="N156" s="131"/>
      <c r="O156" s="108">
        <v>17</v>
      </c>
      <c r="P156" s="109" t="s">
        <v>59</v>
      </c>
      <c r="Q156" s="110">
        <v>34</v>
      </c>
      <c r="R156" s="111">
        <v>8</v>
      </c>
      <c r="S156" s="111">
        <v>8</v>
      </c>
      <c r="T156" s="112">
        <v>18</v>
      </c>
      <c r="U156" s="113">
        <v>36</v>
      </c>
      <c r="V156" s="114" t="s">
        <v>5</v>
      </c>
      <c r="W156" s="115">
        <v>57</v>
      </c>
      <c r="X156" s="116">
        <v>-21</v>
      </c>
      <c r="Y156" s="117">
        <v>32</v>
      </c>
      <c r="BC156" s="39">
        <f t="shared" si="66"/>
        <v>144.01560000000001</v>
      </c>
      <c r="BD156" s="39">
        <f t="shared" si="67"/>
        <v>156.01009999999999</v>
      </c>
      <c r="BE156" s="59" t="str">
        <f t="shared" si="68"/>
        <v>FC Schalke 04</v>
      </c>
      <c r="BF156" s="39">
        <f t="shared" si="69"/>
        <v>0</v>
      </c>
      <c r="BG156" s="39" t="str">
        <f>IF(BF156&lt;&gt;1,"",SUM(BF$8:BF156))</f>
        <v/>
      </c>
    </row>
    <row r="157" spans="14:59" ht="15.75" x14ac:dyDescent="0.2">
      <c r="N157" s="131"/>
      <c r="O157" s="108">
        <v>18</v>
      </c>
      <c r="P157" s="109" t="s">
        <v>60</v>
      </c>
      <c r="Q157" s="110">
        <v>34</v>
      </c>
      <c r="R157" s="111">
        <v>7</v>
      </c>
      <c r="S157" s="111">
        <v>4</v>
      </c>
      <c r="T157" s="112">
        <v>23</v>
      </c>
      <c r="U157" s="113">
        <v>28</v>
      </c>
      <c r="V157" s="114" t="s">
        <v>5</v>
      </c>
      <c r="W157" s="115">
        <v>63</v>
      </c>
      <c r="X157" s="116">
        <v>-35</v>
      </c>
      <c r="Y157" s="117">
        <v>25</v>
      </c>
      <c r="BC157" s="39">
        <f t="shared" si="66"/>
        <v>223.01570000000001</v>
      </c>
      <c r="BD157" s="39">
        <f t="shared" si="67"/>
        <v>156.01220000000001</v>
      </c>
      <c r="BE157" s="59" t="str">
        <f t="shared" si="68"/>
        <v>FC Schalke 04</v>
      </c>
      <c r="BF157" s="39">
        <f t="shared" si="69"/>
        <v>0</v>
      </c>
      <c r="BG157" s="39" t="str">
        <f>IF(BF157&lt;&gt;1,"",SUM(BF$8:BF157))</f>
        <v/>
      </c>
    </row>
    <row r="158" spans="14:59" ht="15.75" x14ac:dyDescent="0.2">
      <c r="N158" s="131"/>
      <c r="O158" s="108">
        <v>19</v>
      </c>
      <c r="P158" s="109"/>
      <c r="Q158" s="110"/>
      <c r="R158" s="111"/>
      <c r="S158" s="111"/>
      <c r="T158" s="112"/>
      <c r="U158" s="113"/>
      <c r="V158" s="114"/>
      <c r="W158" s="115"/>
      <c r="X158" s="116"/>
      <c r="Y158" s="117"/>
      <c r="BC158" s="39">
        <f t="shared" si="66"/>
        <v>10000.015799999999</v>
      </c>
      <c r="BD158" s="39">
        <f t="shared" si="67"/>
        <v>156.01490000000001</v>
      </c>
      <c r="BE158" s="59" t="str">
        <f t="shared" si="68"/>
        <v>FC Schalke 04</v>
      </c>
      <c r="BF158" s="39">
        <f t="shared" si="69"/>
        <v>0</v>
      </c>
      <c r="BG158" s="39" t="str">
        <f>IF(BF158&lt;&gt;1,"",SUM(BF$8:BF158))</f>
        <v/>
      </c>
    </row>
    <row r="159" spans="14:59" ht="16.5" thickBot="1" x14ac:dyDescent="0.25">
      <c r="N159" s="131"/>
      <c r="O159" s="118">
        <v>20</v>
      </c>
      <c r="P159" s="119"/>
      <c r="Q159" s="120"/>
      <c r="R159" s="121"/>
      <c r="S159" s="121"/>
      <c r="T159" s="122"/>
      <c r="U159" s="123"/>
      <c r="V159" s="124"/>
      <c r="W159" s="125"/>
      <c r="X159" s="126"/>
      <c r="Y159" s="127"/>
      <c r="BC159" s="39">
        <f t="shared" si="66"/>
        <v>10000.0159</v>
      </c>
      <c r="BD159" s="39">
        <f t="shared" si="67"/>
        <v>156.0163</v>
      </c>
      <c r="BE159" s="59" t="str">
        <f t="shared" si="68"/>
        <v>FC Schalke 04</v>
      </c>
      <c r="BF159" s="39">
        <f t="shared" si="69"/>
        <v>0</v>
      </c>
      <c r="BG159" s="39" t="str">
        <f>IF(BF159&lt;&gt;1,"",SUM(BF$8:BF159))</f>
        <v/>
      </c>
    </row>
    <row r="160" spans="14:59" ht="13.5" thickTop="1" x14ac:dyDescent="0.2">
      <c r="N160" s="131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BC160" s="39">
        <f t="shared" si="66"/>
        <v>10000.016</v>
      </c>
      <c r="BD160" s="39">
        <f t="shared" si="67"/>
        <v>156.0197</v>
      </c>
      <c r="BE160" s="59" t="str">
        <f t="shared" si="68"/>
        <v>FC Schalke 04</v>
      </c>
      <c r="BF160" s="39">
        <f t="shared" si="69"/>
        <v>0</v>
      </c>
      <c r="BG160" s="39" t="str">
        <f>IF(BF160&lt;&gt;1,"",SUM(BF$8:BF160))</f>
        <v/>
      </c>
    </row>
    <row r="161" spans="14:59" ht="13.5" thickBot="1" x14ac:dyDescent="0.25">
      <c r="N161" s="131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BC161" s="39">
        <f t="shared" si="66"/>
        <v>10000.016100000001</v>
      </c>
      <c r="BD161" s="39">
        <f t="shared" si="67"/>
        <v>156.02170000000001</v>
      </c>
      <c r="BE161" s="59" t="str">
        <f t="shared" si="68"/>
        <v>FC Schalke 04</v>
      </c>
      <c r="BF161" s="39">
        <f t="shared" si="69"/>
        <v>0</v>
      </c>
      <c r="BG161" s="39" t="str">
        <f>IF(BF161&lt;&gt;1,"",SUM(BF$8:BF161))</f>
        <v/>
      </c>
    </row>
    <row r="162" spans="14:59" ht="19.5" thickTop="1" x14ac:dyDescent="0.2">
      <c r="N162" s="134" t="s">
        <v>63</v>
      </c>
      <c r="O162" s="97">
        <v>1</v>
      </c>
      <c r="P162" s="98" t="s">
        <v>30</v>
      </c>
      <c r="Q162" s="99">
        <v>34</v>
      </c>
      <c r="R162" s="100">
        <v>27</v>
      </c>
      <c r="S162" s="100">
        <v>3</v>
      </c>
      <c r="T162" s="101">
        <v>4</v>
      </c>
      <c r="U162" s="102">
        <v>92</v>
      </c>
      <c r="V162" s="103" t="s">
        <v>5</v>
      </c>
      <c r="W162" s="104">
        <v>28</v>
      </c>
      <c r="X162" s="105">
        <v>64</v>
      </c>
      <c r="Y162" s="106">
        <v>84</v>
      </c>
      <c r="BC162" s="39">
        <f t="shared" si="66"/>
        <v>142.0162</v>
      </c>
      <c r="BD162" s="39">
        <f t="shared" si="67"/>
        <v>156.02449999999999</v>
      </c>
      <c r="BE162" s="59" t="str">
        <f t="shared" si="68"/>
        <v>FC Schalke 04</v>
      </c>
      <c r="BF162" s="39">
        <f t="shared" si="69"/>
        <v>0</v>
      </c>
      <c r="BG162" s="39" t="str">
        <f>IF(BF162&lt;&gt;1,"",SUM(BF$8:BF162))</f>
        <v/>
      </c>
    </row>
    <row r="163" spans="14:59" ht="15.75" x14ac:dyDescent="0.2">
      <c r="N163" s="131"/>
      <c r="O163" s="108">
        <v>2</v>
      </c>
      <c r="P163" s="109" t="s">
        <v>45</v>
      </c>
      <c r="Q163" s="110">
        <v>34</v>
      </c>
      <c r="R163" s="111">
        <v>18</v>
      </c>
      <c r="S163" s="111">
        <v>9</v>
      </c>
      <c r="T163" s="112">
        <v>7</v>
      </c>
      <c r="U163" s="113">
        <v>53</v>
      </c>
      <c r="V163" s="114" t="s">
        <v>5</v>
      </c>
      <c r="W163" s="115">
        <v>37</v>
      </c>
      <c r="X163" s="116">
        <v>16</v>
      </c>
      <c r="Y163" s="117">
        <v>63</v>
      </c>
      <c r="BC163" s="39">
        <f t="shared" si="66"/>
        <v>156.0163</v>
      </c>
      <c r="BD163" s="39">
        <f t="shared" si="67"/>
        <v>156.02879999999999</v>
      </c>
      <c r="BE163" s="59" t="str">
        <f t="shared" si="68"/>
        <v>FC Schalke 04</v>
      </c>
      <c r="BF163" s="39">
        <f t="shared" si="69"/>
        <v>0</v>
      </c>
      <c r="BG163" s="39" t="str">
        <f>IF(BF163&lt;&gt;1,"",SUM(BF$8:BF163))</f>
        <v/>
      </c>
    </row>
    <row r="164" spans="14:59" ht="15.75" x14ac:dyDescent="0.2">
      <c r="N164" s="131"/>
      <c r="O164" s="108">
        <v>3</v>
      </c>
      <c r="P164" s="109" t="s">
        <v>34</v>
      </c>
      <c r="Q164" s="110">
        <v>34</v>
      </c>
      <c r="R164" s="111">
        <v>15</v>
      </c>
      <c r="S164" s="111">
        <v>10</v>
      </c>
      <c r="T164" s="112">
        <v>9</v>
      </c>
      <c r="U164" s="113">
        <v>66</v>
      </c>
      <c r="V164" s="114" t="s">
        <v>5</v>
      </c>
      <c r="W164" s="115">
        <v>48</v>
      </c>
      <c r="X164" s="116">
        <v>18</v>
      </c>
      <c r="Y164" s="117">
        <v>55</v>
      </c>
      <c r="BC164" s="39">
        <f t="shared" si="66"/>
        <v>254.0164</v>
      </c>
      <c r="BD164" s="39">
        <f t="shared" si="67"/>
        <v>159.0025</v>
      </c>
      <c r="BE164" s="59" t="str">
        <f t="shared" si="68"/>
        <v>FC St. Pauli</v>
      </c>
      <c r="BF164" s="39">
        <f t="shared" si="69"/>
        <v>1</v>
      </c>
      <c r="BG164" s="39">
        <f>IF(BF164&lt;&gt;1,"",SUM(BF$8:BF164))</f>
        <v>17</v>
      </c>
    </row>
    <row r="165" spans="14:59" ht="15.75" x14ac:dyDescent="0.2">
      <c r="N165" s="131"/>
      <c r="O165" s="108">
        <v>4</v>
      </c>
      <c r="P165" s="109" t="s">
        <v>31</v>
      </c>
      <c r="Q165" s="110">
        <v>34</v>
      </c>
      <c r="R165" s="111">
        <v>15</v>
      </c>
      <c r="S165" s="111">
        <v>10</v>
      </c>
      <c r="T165" s="112">
        <v>9</v>
      </c>
      <c r="U165" s="113">
        <v>64</v>
      </c>
      <c r="V165" s="114" t="s">
        <v>5</v>
      </c>
      <c r="W165" s="115">
        <v>47</v>
      </c>
      <c r="X165" s="116">
        <v>17</v>
      </c>
      <c r="Y165" s="117">
        <v>55</v>
      </c>
      <c r="BC165" s="39">
        <f t="shared" si="66"/>
        <v>79.016499999999994</v>
      </c>
      <c r="BD165" s="39">
        <f t="shared" si="67"/>
        <v>159.03290000000001</v>
      </c>
      <c r="BE165" s="59" t="str">
        <f t="shared" si="68"/>
        <v>FC St. Pauli</v>
      </c>
      <c r="BF165" s="39">
        <f t="shared" si="69"/>
        <v>0</v>
      </c>
      <c r="BG165" s="39" t="str">
        <f>IF(BF165&lt;&gt;1,"",SUM(BF$8:BF165))</f>
        <v/>
      </c>
    </row>
    <row r="166" spans="14:59" ht="15.75" x14ac:dyDescent="0.2">
      <c r="N166" s="131"/>
      <c r="O166" s="108">
        <v>5</v>
      </c>
      <c r="P166" s="109" t="s">
        <v>32</v>
      </c>
      <c r="Q166" s="110">
        <v>34</v>
      </c>
      <c r="R166" s="111">
        <v>15</v>
      </c>
      <c r="S166" s="111">
        <v>10</v>
      </c>
      <c r="T166" s="112">
        <v>9</v>
      </c>
      <c r="U166" s="113">
        <v>58</v>
      </c>
      <c r="V166" s="114" t="s">
        <v>5</v>
      </c>
      <c r="W166" s="115">
        <v>44</v>
      </c>
      <c r="X166" s="116">
        <v>14</v>
      </c>
      <c r="Y166" s="117">
        <v>55</v>
      </c>
      <c r="BC166" s="39">
        <f t="shared" si="66"/>
        <v>63.016599999999997</v>
      </c>
      <c r="BD166" s="39">
        <f t="shared" si="67"/>
        <v>159.03550000000001</v>
      </c>
      <c r="BE166" s="59" t="str">
        <f t="shared" si="68"/>
        <v>FC St. Pauli</v>
      </c>
      <c r="BF166" s="39">
        <f t="shared" si="69"/>
        <v>0</v>
      </c>
      <c r="BG166" s="39" t="str">
        <f>IF(BF166&lt;&gt;1,"",SUM(BF$8:BF166))</f>
        <v/>
      </c>
    </row>
    <row r="167" spans="14:59" ht="15.75" x14ac:dyDescent="0.2">
      <c r="N167" s="131"/>
      <c r="O167" s="108">
        <v>6</v>
      </c>
      <c r="P167" s="109" t="s">
        <v>62</v>
      </c>
      <c r="Q167" s="110">
        <v>34</v>
      </c>
      <c r="R167" s="111">
        <v>15</v>
      </c>
      <c r="S167" s="111">
        <v>8</v>
      </c>
      <c r="T167" s="112">
        <v>11</v>
      </c>
      <c r="U167" s="113">
        <v>57</v>
      </c>
      <c r="V167" s="114" t="s">
        <v>5</v>
      </c>
      <c r="W167" s="115">
        <v>53</v>
      </c>
      <c r="X167" s="116">
        <v>4</v>
      </c>
      <c r="Y167" s="117">
        <v>53</v>
      </c>
      <c r="BC167" s="39">
        <f t="shared" si="66"/>
        <v>201.01669999999999</v>
      </c>
      <c r="BD167" s="39">
        <f t="shared" si="67"/>
        <v>162.0068</v>
      </c>
      <c r="BE167" s="59" t="str">
        <f t="shared" si="68"/>
        <v>Fortuna Düsseldorf</v>
      </c>
      <c r="BF167" s="39">
        <f t="shared" si="69"/>
        <v>1</v>
      </c>
      <c r="BG167" s="39">
        <f>IF(BF167&lt;&gt;1,"",SUM(BF$8:BF167))</f>
        <v>18</v>
      </c>
    </row>
    <row r="168" spans="14:59" ht="15.75" x14ac:dyDescent="0.2">
      <c r="N168" s="131"/>
      <c r="O168" s="108">
        <v>7</v>
      </c>
      <c r="P168" s="109" t="s">
        <v>46</v>
      </c>
      <c r="Q168" s="110">
        <v>34</v>
      </c>
      <c r="R168" s="111">
        <v>15</v>
      </c>
      <c r="S168" s="111">
        <v>6</v>
      </c>
      <c r="T168" s="112">
        <v>13</v>
      </c>
      <c r="U168" s="113">
        <v>36</v>
      </c>
      <c r="V168" s="114" t="s">
        <v>5</v>
      </c>
      <c r="W168" s="115">
        <v>36</v>
      </c>
      <c r="X168" s="116">
        <v>0</v>
      </c>
      <c r="Y168" s="117">
        <v>51</v>
      </c>
      <c r="BC168" s="39">
        <f t="shared" si="66"/>
        <v>268.01679999999999</v>
      </c>
      <c r="BD168" s="39">
        <f t="shared" si="67"/>
        <v>162.01929999999999</v>
      </c>
      <c r="BE168" s="59" t="str">
        <f t="shared" si="68"/>
        <v>Fortuna Düsseldorf</v>
      </c>
      <c r="BF168" s="39">
        <f t="shared" si="69"/>
        <v>0</v>
      </c>
      <c r="BG168" s="39" t="str">
        <f>IF(BF168&lt;&gt;1,"",SUM(BF$8:BF168))</f>
        <v/>
      </c>
    </row>
    <row r="169" spans="14:59" ht="15.75" x14ac:dyDescent="0.2">
      <c r="N169" s="131"/>
      <c r="O169" s="108">
        <v>8</v>
      </c>
      <c r="P169" s="109" t="s">
        <v>38</v>
      </c>
      <c r="Q169" s="110">
        <v>34</v>
      </c>
      <c r="R169" s="111">
        <v>14</v>
      </c>
      <c r="S169" s="111">
        <v>7</v>
      </c>
      <c r="T169" s="112">
        <v>13</v>
      </c>
      <c r="U169" s="113">
        <v>45</v>
      </c>
      <c r="V169" s="114" t="s">
        <v>5</v>
      </c>
      <c r="W169" s="115">
        <v>45</v>
      </c>
      <c r="X169" s="116">
        <v>0</v>
      </c>
      <c r="Y169" s="117">
        <v>49</v>
      </c>
      <c r="BC169" s="39">
        <f t="shared" si="66"/>
        <v>111.01690000000001</v>
      </c>
      <c r="BD169" s="39">
        <f t="shared" si="67"/>
        <v>162.0222</v>
      </c>
      <c r="BE169" s="59" t="str">
        <f t="shared" si="68"/>
        <v>Fortuna Düsseldorf</v>
      </c>
      <c r="BF169" s="39">
        <f t="shared" si="69"/>
        <v>0</v>
      </c>
      <c r="BG169" s="39" t="str">
        <f>IF(BF169&lt;&gt;1,"",SUM(BF$8:BF169))</f>
        <v/>
      </c>
    </row>
    <row r="170" spans="14:59" ht="15.75" x14ac:dyDescent="0.2">
      <c r="N170" s="131"/>
      <c r="O170" s="108">
        <v>9</v>
      </c>
      <c r="P170" s="109" t="s">
        <v>35</v>
      </c>
      <c r="Q170" s="110">
        <v>34</v>
      </c>
      <c r="R170" s="111">
        <v>13</v>
      </c>
      <c r="S170" s="111">
        <v>8</v>
      </c>
      <c r="T170" s="112">
        <v>13</v>
      </c>
      <c r="U170" s="113">
        <v>47</v>
      </c>
      <c r="V170" s="114" t="s">
        <v>5</v>
      </c>
      <c r="W170" s="115">
        <v>52</v>
      </c>
      <c r="X170" s="116">
        <v>-5</v>
      </c>
      <c r="Y170" s="117">
        <v>47</v>
      </c>
      <c r="BC170" s="39">
        <f t="shared" si="66"/>
        <v>95.016999999999996</v>
      </c>
      <c r="BD170" s="39">
        <f t="shared" si="67"/>
        <v>171.00200000000001</v>
      </c>
      <c r="BE170" s="59" t="str">
        <f t="shared" si="68"/>
        <v>Hamburger SV</v>
      </c>
      <c r="BF170" s="39">
        <f t="shared" si="69"/>
        <v>1</v>
      </c>
      <c r="BG170" s="39">
        <f>IF(BF170&lt;&gt;1,"",SUM(BF$8:BF170))</f>
        <v>19</v>
      </c>
    </row>
    <row r="171" spans="14:59" ht="15.75" x14ac:dyDescent="0.2">
      <c r="N171" s="131"/>
      <c r="O171" s="108">
        <v>10</v>
      </c>
      <c r="P171" s="109" t="s">
        <v>52</v>
      </c>
      <c r="Q171" s="110">
        <v>34</v>
      </c>
      <c r="R171" s="111">
        <v>10</v>
      </c>
      <c r="S171" s="111">
        <v>13</v>
      </c>
      <c r="T171" s="112">
        <v>11</v>
      </c>
      <c r="U171" s="113">
        <v>43</v>
      </c>
      <c r="V171" s="114" t="s">
        <v>5</v>
      </c>
      <c r="W171" s="115">
        <v>46</v>
      </c>
      <c r="X171" s="116">
        <v>-3</v>
      </c>
      <c r="Y171" s="117">
        <v>43</v>
      </c>
      <c r="BC171" s="39">
        <f t="shared" si="66"/>
        <v>190.0171</v>
      </c>
      <c r="BD171" s="39">
        <f t="shared" si="67"/>
        <v>171.0044</v>
      </c>
      <c r="BE171" s="59" t="str">
        <f t="shared" si="68"/>
        <v>Hamburger SV</v>
      </c>
      <c r="BF171" s="39">
        <f t="shared" si="69"/>
        <v>0</v>
      </c>
      <c r="BG171" s="39" t="str">
        <f>IF(BF171&lt;&gt;1,"",SUM(BF$8:BF171))</f>
        <v/>
      </c>
    </row>
    <row r="172" spans="14:59" ht="15.75" x14ac:dyDescent="0.2">
      <c r="N172" s="131"/>
      <c r="O172" s="108">
        <v>11</v>
      </c>
      <c r="P172" s="109" t="s">
        <v>41</v>
      </c>
      <c r="Q172" s="110">
        <v>34</v>
      </c>
      <c r="R172" s="111">
        <v>10</v>
      </c>
      <c r="S172" s="111">
        <v>12</v>
      </c>
      <c r="T172" s="112">
        <v>12</v>
      </c>
      <c r="U172" s="113">
        <v>37</v>
      </c>
      <c r="V172" s="114" t="s">
        <v>5</v>
      </c>
      <c r="W172" s="115">
        <v>40</v>
      </c>
      <c r="X172" s="116">
        <v>-3</v>
      </c>
      <c r="Y172" s="117">
        <v>42</v>
      </c>
      <c r="BC172" s="39">
        <f t="shared" si="66"/>
        <v>238.0172</v>
      </c>
      <c r="BD172" s="39">
        <f t="shared" si="67"/>
        <v>171.00579999999999</v>
      </c>
      <c r="BE172" s="59" t="str">
        <f t="shared" si="68"/>
        <v>Hamburger SV</v>
      </c>
      <c r="BF172" s="39">
        <f t="shared" si="69"/>
        <v>0</v>
      </c>
      <c r="BG172" s="39" t="str">
        <f>IF(BF172&lt;&gt;1,"",SUM(BF$8:BF172))</f>
        <v/>
      </c>
    </row>
    <row r="173" spans="14:59" ht="15.75" x14ac:dyDescent="0.2">
      <c r="N173" s="131"/>
      <c r="O173" s="108">
        <v>12</v>
      </c>
      <c r="P173" s="109" t="s">
        <v>51</v>
      </c>
      <c r="Q173" s="110">
        <v>34</v>
      </c>
      <c r="R173" s="111">
        <v>10</v>
      </c>
      <c r="S173" s="111">
        <v>11</v>
      </c>
      <c r="T173" s="112">
        <v>13</v>
      </c>
      <c r="U173" s="113">
        <v>43</v>
      </c>
      <c r="V173" s="114" t="s">
        <v>5</v>
      </c>
      <c r="W173" s="115">
        <v>46</v>
      </c>
      <c r="X173" s="116">
        <v>-3</v>
      </c>
      <c r="Y173" s="117">
        <v>41</v>
      </c>
      <c r="BC173" s="39">
        <f t="shared" si="66"/>
        <v>126.01730000000001</v>
      </c>
      <c r="BD173" s="39">
        <f t="shared" si="67"/>
        <v>171.00890000000001</v>
      </c>
      <c r="BE173" s="59" t="str">
        <f t="shared" si="68"/>
        <v>Hamburger SV</v>
      </c>
      <c r="BF173" s="39">
        <f t="shared" si="69"/>
        <v>0</v>
      </c>
      <c r="BG173" s="39" t="str">
        <f>IF(BF173&lt;&gt;1,"",SUM(BF$8:BF173))</f>
        <v/>
      </c>
    </row>
    <row r="174" spans="14:59" ht="15.75" x14ac:dyDescent="0.2">
      <c r="N174" s="131"/>
      <c r="O174" s="108">
        <v>13</v>
      </c>
      <c r="P174" s="109" t="s">
        <v>33</v>
      </c>
      <c r="Q174" s="110">
        <v>34</v>
      </c>
      <c r="R174" s="111">
        <v>10</v>
      </c>
      <c r="S174" s="111">
        <v>9</v>
      </c>
      <c r="T174" s="112">
        <v>15</v>
      </c>
      <c r="U174" s="113">
        <v>44</v>
      </c>
      <c r="V174" s="114" t="s">
        <v>5</v>
      </c>
      <c r="W174" s="115">
        <v>54</v>
      </c>
      <c r="X174" s="116">
        <v>-10</v>
      </c>
      <c r="Y174" s="117">
        <v>39</v>
      </c>
      <c r="BC174" s="39">
        <f t="shared" si="66"/>
        <v>179.01740000000001</v>
      </c>
      <c r="BD174" s="39">
        <f t="shared" si="67"/>
        <v>171.0111</v>
      </c>
      <c r="BE174" s="59" t="str">
        <f t="shared" si="68"/>
        <v>Hamburger SV</v>
      </c>
      <c r="BF174" s="39">
        <f t="shared" si="69"/>
        <v>0</v>
      </c>
      <c r="BG174" s="39" t="str">
        <f>IF(BF174&lt;&gt;1,"",SUM(BF$8:BF174))</f>
        <v/>
      </c>
    </row>
    <row r="175" spans="14:59" ht="15.75" x14ac:dyDescent="0.2">
      <c r="N175" s="131"/>
      <c r="O175" s="108">
        <v>14</v>
      </c>
      <c r="P175" s="109" t="s">
        <v>44</v>
      </c>
      <c r="Q175" s="110">
        <v>34</v>
      </c>
      <c r="R175" s="111">
        <v>9</v>
      </c>
      <c r="S175" s="111">
        <v>9</v>
      </c>
      <c r="T175" s="112">
        <v>16</v>
      </c>
      <c r="U175" s="113">
        <v>38</v>
      </c>
      <c r="V175" s="114" t="s">
        <v>5</v>
      </c>
      <c r="W175" s="115">
        <v>52</v>
      </c>
      <c r="X175" s="116">
        <v>-14</v>
      </c>
      <c r="Y175" s="117">
        <v>36</v>
      </c>
      <c r="BC175" s="39">
        <f t="shared" si="66"/>
        <v>45.017499999999998</v>
      </c>
      <c r="BD175" s="39">
        <f t="shared" si="67"/>
        <v>171.0127</v>
      </c>
      <c r="BE175" s="59" t="str">
        <f t="shared" si="68"/>
        <v>Hamburger SV</v>
      </c>
      <c r="BF175" s="39">
        <f t="shared" si="69"/>
        <v>0</v>
      </c>
      <c r="BG175" s="39" t="str">
        <f>IF(BF175&lt;&gt;1,"",SUM(BF$8:BF175))</f>
        <v/>
      </c>
    </row>
    <row r="176" spans="14:59" ht="15.75" x14ac:dyDescent="0.2">
      <c r="N176" s="131"/>
      <c r="O176" s="108">
        <v>15</v>
      </c>
      <c r="P176" s="109" t="s">
        <v>40</v>
      </c>
      <c r="Q176" s="110">
        <v>34</v>
      </c>
      <c r="R176" s="111">
        <v>8</v>
      </c>
      <c r="S176" s="111">
        <v>12</v>
      </c>
      <c r="T176" s="112">
        <v>14</v>
      </c>
      <c r="U176" s="113">
        <v>32</v>
      </c>
      <c r="V176" s="114" t="s">
        <v>5</v>
      </c>
      <c r="W176" s="115">
        <v>56</v>
      </c>
      <c r="X176" s="116">
        <v>-24</v>
      </c>
      <c r="Y176" s="117">
        <v>36</v>
      </c>
      <c r="BC176" s="39">
        <f t="shared" si="66"/>
        <v>216.01759999999999</v>
      </c>
      <c r="BD176" s="39">
        <f t="shared" si="67"/>
        <v>171.0153</v>
      </c>
      <c r="BE176" s="59" t="str">
        <f t="shared" si="68"/>
        <v>Hamburger SV</v>
      </c>
      <c r="BF176" s="39">
        <f t="shared" si="69"/>
        <v>0</v>
      </c>
      <c r="BG176" s="39" t="str">
        <f>IF(BF176&lt;&gt;1,"",SUM(BF$8:BF176))</f>
        <v/>
      </c>
    </row>
    <row r="177" spans="14:59" ht="15.75" x14ac:dyDescent="0.2">
      <c r="N177" s="131"/>
      <c r="O177" s="108">
        <v>16</v>
      </c>
      <c r="P177" s="109" t="s">
        <v>36</v>
      </c>
      <c r="Q177" s="110">
        <v>34</v>
      </c>
      <c r="R177" s="111">
        <v>6</v>
      </c>
      <c r="S177" s="111">
        <v>15</v>
      </c>
      <c r="T177" s="112">
        <v>13</v>
      </c>
      <c r="U177" s="113">
        <v>36</v>
      </c>
      <c r="V177" s="114" t="s">
        <v>5</v>
      </c>
      <c r="W177" s="115">
        <v>48</v>
      </c>
      <c r="X177" s="116">
        <v>-12</v>
      </c>
      <c r="Y177" s="117">
        <v>33</v>
      </c>
      <c r="BC177" s="39">
        <f t="shared" si="66"/>
        <v>288.01769999999999</v>
      </c>
      <c r="BD177" s="39">
        <f t="shared" si="67"/>
        <v>171.01779999999999</v>
      </c>
      <c r="BE177" s="59" t="str">
        <f t="shared" si="68"/>
        <v>Hamburger SV</v>
      </c>
      <c r="BF177" s="39">
        <f t="shared" si="69"/>
        <v>0</v>
      </c>
      <c r="BG177" s="39" t="str">
        <f>IF(BF177&lt;&gt;1,"",SUM(BF$8:BF177))</f>
        <v/>
      </c>
    </row>
    <row r="178" spans="14:59" ht="15.75" x14ac:dyDescent="0.2">
      <c r="N178" s="131"/>
      <c r="O178" s="108">
        <v>17</v>
      </c>
      <c r="P178" s="109" t="s">
        <v>42</v>
      </c>
      <c r="Q178" s="110">
        <v>34</v>
      </c>
      <c r="R178" s="111">
        <v>8</v>
      </c>
      <c r="S178" s="111">
        <v>7</v>
      </c>
      <c r="T178" s="112">
        <v>19</v>
      </c>
      <c r="U178" s="113">
        <v>29</v>
      </c>
      <c r="V178" s="114" t="s">
        <v>5</v>
      </c>
      <c r="W178" s="115">
        <v>53</v>
      </c>
      <c r="X178" s="116">
        <v>-24</v>
      </c>
      <c r="Y178" s="117">
        <v>31</v>
      </c>
      <c r="BC178" s="39">
        <f t="shared" si="66"/>
        <v>171.01779999999999</v>
      </c>
      <c r="BD178" s="39">
        <f t="shared" si="67"/>
        <v>171.035</v>
      </c>
      <c r="BE178" s="59" t="str">
        <f t="shared" si="68"/>
        <v>Hamburger SV</v>
      </c>
      <c r="BF178" s="39">
        <f t="shared" si="69"/>
        <v>0</v>
      </c>
      <c r="BG178" s="39" t="str">
        <f>IF(BF178&lt;&gt;1,"",SUM(BF$8:BF178))</f>
        <v/>
      </c>
    </row>
    <row r="179" spans="14:59" ht="15.75" x14ac:dyDescent="0.2">
      <c r="N179" s="131"/>
      <c r="O179" s="108">
        <v>18</v>
      </c>
      <c r="P179" s="109" t="s">
        <v>39</v>
      </c>
      <c r="Q179" s="110">
        <v>34</v>
      </c>
      <c r="R179" s="111">
        <v>5</v>
      </c>
      <c r="S179" s="111">
        <v>7</v>
      </c>
      <c r="T179" s="112">
        <v>22</v>
      </c>
      <c r="U179" s="113">
        <v>35</v>
      </c>
      <c r="V179" s="114" t="s">
        <v>5</v>
      </c>
      <c r="W179" s="115">
        <v>70</v>
      </c>
      <c r="X179" s="116">
        <v>-35</v>
      </c>
      <c r="Y179" s="117">
        <v>22</v>
      </c>
      <c r="BC179" s="39">
        <f t="shared" si="66"/>
        <v>17.017900000000001</v>
      </c>
      <c r="BD179" s="39">
        <f t="shared" si="67"/>
        <v>179.00110000000001</v>
      </c>
      <c r="BE179" s="59" t="str">
        <f t="shared" si="68"/>
        <v>Hannover 96</v>
      </c>
      <c r="BF179" s="39">
        <f t="shared" si="69"/>
        <v>1</v>
      </c>
      <c r="BG179" s="39">
        <f>IF(BF179&lt;&gt;1,"",SUM(BF$8:BF179))</f>
        <v>20</v>
      </c>
    </row>
    <row r="180" spans="14:59" ht="15.75" x14ac:dyDescent="0.2">
      <c r="N180" s="131"/>
      <c r="O180" s="108">
        <v>19</v>
      </c>
      <c r="P180" s="109"/>
      <c r="Q180" s="110"/>
      <c r="R180" s="111"/>
      <c r="S180" s="111"/>
      <c r="T180" s="112"/>
      <c r="U180" s="113"/>
      <c r="V180" s="114"/>
      <c r="W180" s="115"/>
      <c r="X180" s="116"/>
      <c r="Y180" s="117"/>
      <c r="BC180" s="39">
        <f t="shared" si="66"/>
        <v>10000.018</v>
      </c>
      <c r="BD180" s="39">
        <f t="shared" si="67"/>
        <v>179.00360000000001</v>
      </c>
      <c r="BE180" s="59" t="str">
        <f t="shared" si="68"/>
        <v>Hannover 96</v>
      </c>
      <c r="BF180" s="39">
        <f t="shared" si="69"/>
        <v>0</v>
      </c>
      <c r="BG180" s="39" t="str">
        <f>IF(BF180&lt;&gt;1,"",SUM(BF$8:BF180))</f>
        <v/>
      </c>
    </row>
    <row r="181" spans="14:59" ht="16.5" thickBot="1" x14ac:dyDescent="0.25">
      <c r="N181" s="131"/>
      <c r="O181" s="118">
        <v>20</v>
      </c>
      <c r="P181" s="119"/>
      <c r="Q181" s="120"/>
      <c r="R181" s="121"/>
      <c r="S181" s="121"/>
      <c r="T181" s="122"/>
      <c r="U181" s="123"/>
      <c r="V181" s="124"/>
      <c r="W181" s="125"/>
      <c r="X181" s="126"/>
      <c r="Y181" s="127"/>
      <c r="BC181" s="39">
        <f t="shared" si="66"/>
        <v>10000.018099999999</v>
      </c>
      <c r="BD181" s="39">
        <f t="shared" si="67"/>
        <v>179.006</v>
      </c>
      <c r="BE181" s="59" t="str">
        <f t="shared" si="68"/>
        <v>Hannover 96</v>
      </c>
      <c r="BF181" s="39">
        <f t="shared" si="69"/>
        <v>0</v>
      </c>
      <c r="BG181" s="39" t="str">
        <f>IF(BF181&lt;&gt;1,"",SUM(BF$8:BF181))</f>
        <v/>
      </c>
    </row>
    <row r="182" spans="14:59" ht="13.5" thickTop="1" x14ac:dyDescent="0.2">
      <c r="N182" s="131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BC182" s="39">
        <f t="shared" si="66"/>
        <v>10000.0182</v>
      </c>
      <c r="BD182" s="39">
        <f t="shared" si="67"/>
        <v>179.00829999999999</v>
      </c>
      <c r="BE182" s="59" t="str">
        <f t="shared" si="68"/>
        <v>Hannover 96</v>
      </c>
      <c r="BF182" s="39">
        <f t="shared" si="69"/>
        <v>0</v>
      </c>
      <c r="BG182" s="39" t="str">
        <f>IF(BF182&lt;&gt;1,"",SUM(BF$8:BF182))</f>
        <v/>
      </c>
    </row>
    <row r="183" spans="14:59" ht="13.5" thickBot="1" x14ac:dyDescent="0.25">
      <c r="N183" s="131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BC183" s="39">
        <f t="shared" si="66"/>
        <v>10000.0183</v>
      </c>
      <c r="BD183" s="39">
        <f t="shared" si="67"/>
        <v>179.01079999999999</v>
      </c>
      <c r="BE183" s="59" t="str">
        <f t="shared" si="68"/>
        <v>Hannover 96</v>
      </c>
      <c r="BF183" s="39">
        <f t="shared" si="69"/>
        <v>0</v>
      </c>
      <c r="BG183" s="39" t="str">
        <f>IF(BF183&lt;&gt;1,"",SUM(BF$8:BF183))</f>
        <v/>
      </c>
    </row>
    <row r="184" spans="14:59" ht="19.5" thickTop="1" x14ac:dyDescent="0.2">
      <c r="N184" s="134" t="s">
        <v>64</v>
      </c>
      <c r="O184" s="97">
        <v>1</v>
      </c>
      <c r="P184" s="98" t="s">
        <v>30</v>
      </c>
      <c r="Q184" s="99">
        <v>34</v>
      </c>
      <c r="R184" s="100">
        <v>24</v>
      </c>
      <c r="S184" s="100">
        <v>6</v>
      </c>
      <c r="T184" s="101">
        <v>4</v>
      </c>
      <c r="U184" s="102">
        <v>88</v>
      </c>
      <c r="V184" s="103" t="s">
        <v>5</v>
      </c>
      <c r="W184" s="104">
        <v>32</v>
      </c>
      <c r="X184" s="105">
        <v>56</v>
      </c>
      <c r="Y184" s="106">
        <v>78</v>
      </c>
      <c r="BC184" s="39">
        <f t="shared" si="66"/>
        <v>142.01840000000001</v>
      </c>
      <c r="BD184" s="39">
        <f t="shared" si="67"/>
        <v>179.01349999999999</v>
      </c>
      <c r="BE184" s="59" t="str">
        <f t="shared" si="68"/>
        <v>Hannover 96</v>
      </c>
      <c r="BF184" s="39">
        <f t="shared" si="69"/>
        <v>0</v>
      </c>
      <c r="BG184" s="39" t="str">
        <f>IF(BF184&lt;&gt;1,"",SUM(BF$8:BF184))</f>
        <v/>
      </c>
    </row>
    <row r="185" spans="14:59" ht="15.75" x14ac:dyDescent="0.2">
      <c r="N185" s="131"/>
      <c r="O185" s="108">
        <v>2</v>
      </c>
      <c r="P185" s="109" t="s">
        <v>31</v>
      </c>
      <c r="Q185" s="110">
        <v>34</v>
      </c>
      <c r="R185" s="111">
        <v>23</v>
      </c>
      <c r="S185" s="111">
        <v>7</v>
      </c>
      <c r="T185" s="112">
        <v>4</v>
      </c>
      <c r="U185" s="113">
        <v>81</v>
      </c>
      <c r="V185" s="114" t="s">
        <v>5</v>
      </c>
      <c r="W185" s="115">
        <v>44</v>
      </c>
      <c r="X185" s="116">
        <v>37</v>
      </c>
      <c r="Y185" s="117">
        <v>76</v>
      </c>
      <c r="BC185" s="39">
        <f t="shared" si="66"/>
        <v>79.018500000000003</v>
      </c>
      <c r="BD185" s="39">
        <f t="shared" si="67"/>
        <v>179.01740000000001</v>
      </c>
      <c r="BE185" s="59" t="str">
        <f t="shared" si="68"/>
        <v>Hannover 96</v>
      </c>
      <c r="BF185" s="39">
        <f t="shared" si="69"/>
        <v>0</v>
      </c>
      <c r="BG185" s="39" t="str">
        <f>IF(BF185&lt;&gt;1,"",SUM(BF$8:BF185))</f>
        <v/>
      </c>
    </row>
    <row r="186" spans="14:59" ht="15.75" x14ac:dyDescent="0.2">
      <c r="N186" s="131"/>
      <c r="O186" s="108">
        <v>3</v>
      </c>
      <c r="P186" s="109" t="s">
        <v>62</v>
      </c>
      <c r="Q186" s="110">
        <v>34</v>
      </c>
      <c r="R186" s="111">
        <v>19</v>
      </c>
      <c r="S186" s="111">
        <v>9</v>
      </c>
      <c r="T186" s="112">
        <v>6</v>
      </c>
      <c r="U186" s="113">
        <v>63</v>
      </c>
      <c r="V186" s="114" t="s">
        <v>5</v>
      </c>
      <c r="W186" s="115">
        <v>29</v>
      </c>
      <c r="X186" s="116">
        <v>34</v>
      </c>
      <c r="Y186" s="117">
        <v>66</v>
      </c>
      <c r="BC186" s="39">
        <f t="shared" si="66"/>
        <v>201.01859999999999</v>
      </c>
      <c r="BD186" s="39">
        <f t="shared" si="67"/>
        <v>179.02</v>
      </c>
      <c r="BE186" s="59" t="str">
        <f t="shared" si="68"/>
        <v>Hannover 96</v>
      </c>
      <c r="BF186" s="39">
        <f t="shared" si="69"/>
        <v>0</v>
      </c>
      <c r="BG186" s="39" t="str">
        <f>IF(BF186&lt;&gt;1,"",SUM(BF$8:BF186))</f>
        <v/>
      </c>
    </row>
    <row r="187" spans="14:59" ht="15.75" x14ac:dyDescent="0.2">
      <c r="N187" s="131"/>
      <c r="O187" s="108">
        <v>4</v>
      </c>
      <c r="P187" s="109" t="s">
        <v>32</v>
      </c>
      <c r="Q187" s="110">
        <v>34</v>
      </c>
      <c r="R187" s="111">
        <v>18</v>
      </c>
      <c r="S187" s="111">
        <v>4</v>
      </c>
      <c r="T187" s="112">
        <v>12</v>
      </c>
      <c r="U187" s="113">
        <v>69</v>
      </c>
      <c r="V187" s="114" t="s">
        <v>5</v>
      </c>
      <c r="W187" s="115">
        <v>52</v>
      </c>
      <c r="X187" s="116">
        <v>17</v>
      </c>
      <c r="Y187" s="117">
        <v>58</v>
      </c>
      <c r="BC187" s="39">
        <f t="shared" si="66"/>
        <v>63.018700000000003</v>
      </c>
      <c r="BD187" s="39">
        <f t="shared" si="67"/>
        <v>190.00450000000001</v>
      </c>
      <c r="BE187" s="59" t="str">
        <f t="shared" si="68"/>
        <v>Hertha BSC</v>
      </c>
      <c r="BF187" s="39">
        <f t="shared" si="69"/>
        <v>1</v>
      </c>
      <c r="BG187" s="39">
        <f>IF(BF187&lt;&gt;1,"",SUM(BF$8:BF187))</f>
        <v>21</v>
      </c>
    </row>
    <row r="188" spans="14:59" ht="15.75" x14ac:dyDescent="0.2">
      <c r="N188" s="131"/>
      <c r="O188" s="108">
        <v>5</v>
      </c>
      <c r="P188" s="109" t="s">
        <v>35</v>
      </c>
      <c r="Q188" s="110">
        <v>34</v>
      </c>
      <c r="R188" s="111">
        <v>16</v>
      </c>
      <c r="S188" s="111">
        <v>7</v>
      </c>
      <c r="T188" s="112">
        <v>11</v>
      </c>
      <c r="U188" s="113">
        <v>55</v>
      </c>
      <c r="V188" s="114" t="s">
        <v>5</v>
      </c>
      <c r="W188" s="115">
        <v>42</v>
      </c>
      <c r="X188" s="116">
        <v>13</v>
      </c>
      <c r="Y188" s="117">
        <v>55</v>
      </c>
      <c r="BC188" s="39">
        <f t="shared" si="66"/>
        <v>95.018799999999999</v>
      </c>
      <c r="BD188" s="39">
        <f t="shared" si="67"/>
        <v>190.00839999999999</v>
      </c>
      <c r="BE188" s="59" t="str">
        <f t="shared" si="68"/>
        <v>Hertha BSC</v>
      </c>
      <c r="BF188" s="39">
        <f t="shared" si="69"/>
        <v>0</v>
      </c>
      <c r="BG188" s="39" t="str">
        <f>IF(BF188&lt;&gt;1,"",SUM(BF$8:BF188))</f>
        <v/>
      </c>
    </row>
    <row r="189" spans="14:59" ht="15.75" x14ac:dyDescent="0.2">
      <c r="N189" s="131"/>
      <c r="O189" s="108">
        <v>6</v>
      </c>
      <c r="P189" s="109" t="s">
        <v>36</v>
      </c>
      <c r="Q189" s="110">
        <v>34</v>
      </c>
      <c r="R189" s="111">
        <v>16</v>
      </c>
      <c r="S189" s="111">
        <v>7</v>
      </c>
      <c r="T189" s="112">
        <v>11</v>
      </c>
      <c r="U189" s="113">
        <v>62</v>
      </c>
      <c r="V189" s="114" t="s">
        <v>5</v>
      </c>
      <c r="W189" s="115">
        <v>50</v>
      </c>
      <c r="X189" s="116">
        <v>12</v>
      </c>
      <c r="Y189" s="117">
        <v>55</v>
      </c>
      <c r="BC189" s="39">
        <f t="shared" si="66"/>
        <v>288.01889999999997</v>
      </c>
      <c r="BD189" s="39">
        <f t="shared" si="67"/>
        <v>190.011</v>
      </c>
      <c r="BE189" s="59" t="str">
        <f t="shared" si="68"/>
        <v>Hertha BSC</v>
      </c>
      <c r="BF189" s="39">
        <f t="shared" si="69"/>
        <v>0</v>
      </c>
      <c r="BG189" s="39" t="str">
        <f>IF(BF189&lt;&gt;1,"",SUM(BF$8:BF189))</f>
        <v/>
      </c>
    </row>
    <row r="190" spans="14:59" ht="15.75" x14ac:dyDescent="0.2">
      <c r="N190" s="131"/>
      <c r="O190" s="108">
        <v>7</v>
      </c>
      <c r="P190" s="109" t="s">
        <v>38</v>
      </c>
      <c r="Q190" s="110">
        <v>34</v>
      </c>
      <c r="R190" s="111">
        <v>15</v>
      </c>
      <c r="S190" s="111">
        <v>9</v>
      </c>
      <c r="T190" s="112">
        <v>10</v>
      </c>
      <c r="U190" s="113">
        <v>60</v>
      </c>
      <c r="V190" s="114" t="s">
        <v>5</v>
      </c>
      <c r="W190" s="115">
        <v>48</v>
      </c>
      <c r="X190" s="116">
        <v>12</v>
      </c>
      <c r="Y190" s="117">
        <v>54</v>
      </c>
      <c r="BC190" s="39">
        <f t="shared" si="66"/>
        <v>111.01900000000001</v>
      </c>
      <c r="BD190" s="39">
        <f t="shared" si="67"/>
        <v>190.01240000000001</v>
      </c>
      <c r="BE190" s="59" t="str">
        <f t="shared" si="68"/>
        <v>Hertha BSC</v>
      </c>
      <c r="BF190" s="39">
        <f t="shared" si="69"/>
        <v>0</v>
      </c>
      <c r="BG190" s="39" t="str">
        <f>IF(BF190&lt;&gt;1,"",SUM(BF$8:BF190))</f>
        <v/>
      </c>
    </row>
    <row r="191" spans="14:59" ht="15.75" x14ac:dyDescent="0.2">
      <c r="N191" s="131"/>
      <c r="O191" s="108">
        <v>8</v>
      </c>
      <c r="P191" s="109" t="s">
        <v>41</v>
      </c>
      <c r="Q191" s="110">
        <v>34</v>
      </c>
      <c r="R191" s="111">
        <v>14</v>
      </c>
      <c r="S191" s="111">
        <v>11</v>
      </c>
      <c r="T191" s="112">
        <v>9</v>
      </c>
      <c r="U191" s="113">
        <v>58</v>
      </c>
      <c r="V191" s="114" t="s">
        <v>5</v>
      </c>
      <c r="W191" s="115">
        <v>49</v>
      </c>
      <c r="X191" s="116">
        <v>9</v>
      </c>
      <c r="Y191" s="117">
        <v>53</v>
      </c>
      <c r="BC191" s="39">
        <f t="shared" si="66"/>
        <v>238.01910000000001</v>
      </c>
      <c r="BD191" s="39">
        <f t="shared" si="67"/>
        <v>190.0145</v>
      </c>
      <c r="BE191" s="59" t="str">
        <f t="shared" si="68"/>
        <v>Hertha BSC</v>
      </c>
      <c r="BF191" s="39">
        <f t="shared" si="69"/>
        <v>0</v>
      </c>
      <c r="BG191" s="39" t="str">
        <f>IF(BF191&lt;&gt;1,"",SUM(BF$8:BF191))</f>
        <v/>
      </c>
    </row>
    <row r="192" spans="14:59" ht="15.75" x14ac:dyDescent="0.2">
      <c r="N192" s="131"/>
      <c r="O192" s="108">
        <v>9</v>
      </c>
      <c r="P192" s="109" t="s">
        <v>34</v>
      </c>
      <c r="Q192" s="110">
        <v>34</v>
      </c>
      <c r="R192" s="111">
        <v>13</v>
      </c>
      <c r="S192" s="111">
        <v>12</v>
      </c>
      <c r="T192" s="112">
        <v>9</v>
      </c>
      <c r="U192" s="113">
        <v>70</v>
      </c>
      <c r="V192" s="114" t="s">
        <v>5</v>
      </c>
      <c r="W192" s="115">
        <v>52</v>
      </c>
      <c r="X192" s="116">
        <v>18</v>
      </c>
      <c r="Y192" s="117">
        <v>51</v>
      </c>
      <c r="BC192" s="39">
        <f t="shared" si="66"/>
        <v>254.01920000000001</v>
      </c>
      <c r="BD192" s="39">
        <f t="shared" si="67"/>
        <v>190.0171</v>
      </c>
      <c r="BE192" s="59" t="str">
        <f t="shared" si="68"/>
        <v>Hertha BSC</v>
      </c>
      <c r="BF192" s="39">
        <f t="shared" si="69"/>
        <v>0</v>
      </c>
      <c r="BG192" s="39" t="str">
        <f>IF(BF192&lt;&gt;1,"",SUM(BF$8:BF192))</f>
        <v/>
      </c>
    </row>
    <row r="193" spans="14:59" ht="15.75" x14ac:dyDescent="0.2">
      <c r="N193" s="131"/>
      <c r="O193" s="108">
        <v>10</v>
      </c>
      <c r="P193" s="109" t="s">
        <v>54</v>
      </c>
      <c r="Q193" s="110">
        <v>34</v>
      </c>
      <c r="R193" s="111">
        <v>13</v>
      </c>
      <c r="S193" s="111">
        <v>5</v>
      </c>
      <c r="T193" s="112">
        <v>16</v>
      </c>
      <c r="U193" s="113">
        <v>49</v>
      </c>
      <c r="V193" s="114" t="s">
        <v>5</v>
      </c>
      <c r="W193" s="115">
        <v>65</v>
      </c>
      <c r="X193" s="116">
        <v>-16</v>
      </c>
      <c r="Y193" s="117">
        <v>44</v>
      </c>
      <c r="BC193" s="39">
        <f t="shared" si="66"/>
        <v>162.01929999999999</v>
      </c>
      <c r="BD193" s="39">
        <f t="shared" si="67"/>
        <v>190.01939999999999</v>
      </c>
      <c r="BE193" s="59" t="str">
        <f t="shared" si="68"/>
        <v>Hertha BSC</v>
      </c>
      <c r="BF193" s="39">
        <f t="shared" si="69"/>
        <v>0</v>
      </c>
      <c r="BG193" s="39" t="str">
        <f>IF(BF193&lt;&gt;1,"",SUM(BF$8:BF193))</f>
        <v/>
      </c>
    </row>
    <row r="194" spans="14:59" ht="15.75" x14ac:dyDescent="0.2">
      <c r="N194" s="131"/>
      <c r="O194" s="108">
        <v>11</v>
      </c>
      <c r="P194" s="109" t="s">
        <v>52</v>
      </c>
      <c r="Q194" s="110">
        <v>34</v>
      </c>
      <c r="R194" s="111">
        <v>11</v>
      </c>
      <c r="S194" s="111">
        <v>10</v>
      </c>
      <c r="T194" s="112">
        <v>13</v>
      </c>
      <c r="U194" s="113">
        <v>49</v>
      </c>
      <c r="V194" s="114" t="s">
        <v>5</v>
      </c>
      <c r="W194" s="115">
        <v>57</v>
      </c>
      <c r="X194" s="116">
        <v>-8</v>
      </c>
      <c r="Y194" s="117">
        <v>43</v>
      </c>
      <c r="BC194" s="39">
        <f t="shared" si="66"/>
        <v>190.01939999999999</v>
      </c>
      <c r="BD194" s="39">
        <f t="shared" si="67"/>
        <v>190.0215</v>
      </c>
      <c r="BE194" s="59" t="str">
        <f t="shared" si="68"/>
        <v>Hertha BSC</v>
      </c>
      <c r="BF194" s="39">
        <f t="shared" si="69"/>
        <v>0</v>
      </c>
      <c r="BG194" s="39" t="str">
        <f>IF(BF194&lt;&gt;1,"",SUM(BF$8:BF194))</f>
        <v/>
      </c>
    </row>
    <row r="195" spans="14:59" ht="15.75" x14ac:dyDescent="0.2">
      <c r="N195" s="131"/>
      <c r="O195" s="108">
        <v>12</v>
      </c>
      <c r="P195" s="109" t="s">
        <v>44</v>
      </c>
      <c r="Q195" s="110">
        <v>34</v>
      </c>
      <c r="R195" s="111">
        <v>12</v>
      </c>
      <c r="S195" s="111">
        <v>7</v>
      </c>
      <c r="T195" s="112">
        <v>15</v>
      </c>
      <c r="U195" s="113">
        <v>46</v>
      </c>
      <c r="V195" s="114" t="s">
        <v>5</v>
      </c>
      <c r="W195" s="115">
        <v>57</v>
      </c>
      <c r="X195" s="116">
        <v>-11</v>
      </c>
      <c r="Y195" s="117">
        <v>43</v>
      </c>
      <c r="BC195" s="39">
        <f t="shared" si="66"/>
        <v>45.019500000000001</v>
      </c>
      <c r="BD195" s="39">
        <f t="shared" si="67"/>
        <v>190.0241</v>
      </c>
      <c r="BE195" s="59" t="str">
        <f t="shared" si="68"/>
        <v>Hertha BSC</v>
      </c>
      <c r="BF195" s="39">
        <f t="shared" si="69"/>
        <v>0</v>
      </c>
      <c r="BG195" s="39" t="str">
        <f>IF(BF195&lt;&gt;1,"",SUM(BF$8:BF195))</f>
        <v/>
      </c>
    </row>
    <row r="196" spans="14:59" ht="15.75" x14ac:dyDescent="0.2">
      <c r="N196" s="131"/>
      <c r="O196" s="108">
        <v>13</v>
      </c>
      <c r="P196" s="109" t="s">
        <v>40</v>
      </c>
      <c r="Q196" s="110">
        <v>34</v>
      </c>
      <c r="R196" s="111">
        <v>8</v>
      </c>
      <c r="S196" s="111">
        <v>12</v>
      </c>
      <c r="T196" s="112">
        <v>14</v>
      </c>
      <c r="U196" s="113">
        <v>46</v>
      </c>
      <c r="V196" s="114" t="s">
        <v>5</v>
      </c>
      <c r="W196" s="115">
        <v>61</v>
      </c>
      <c r="X196" s="116">
        <v>-15</v>
      </c>
      <c r="Y196" s="117">
        <v>36</v>
      </c>
      <c r="BC196" s="39">
        <f t="shared" si="66"/>
        <v>216.0196</v>
      </c>
      <c r="BD196" s="39">
        <f t="shared" si="67"/>
        <v>190.0265</v>
      </c>
      <c r="BE196" s="59" t="str">
        <f t="shared" si="68"/>
        <v>Hertha BSC</v>
      </c>
      <c r="BF196" s="39">
        <f t="shared" si="69"/>
        <v>0</v>
      </c>
      <c r="BG196" s="39" t="str">
        <f>IF(BF196&lt;&gt;1,"",SUM(BF$8:BF196))</f>
        <v/>
      </c>
    </row>
    <row r="197" spans="14:59" ht="15.75" x14ac:dyDescent="0.2">
      <c r="N197" s="131"/>
      <c r="O197" s="108">
        <v>14</v>
      </c>
      <c r="P197" s="109" t="s">
        <v>45</v>
      </c>
      <c r="Q197" s="110">
        <v>34</v>
      </c>
      <c r="R197" s="111">
        <v>8</v>
      </c>
      <c r="S197" s="111">
        <v>9</v>
      </c>
      <c r="T197" s="112">
        <v>17</v>
      </c>
      <c r="U197" s="113">
        <v>37</v>
      </c>
      <c r="V197" s="114" t="s">
        <v>5</v>
      </c>
      <c r="W197" s="115">
        <v>55</v>
      </c>
      <c r="X197" s="116">
        <v>-18</v>
      </c>
      <c r="Y197" s="117">
        <v>33</v>
      </c>
      <c r="BC197" s="39">
        <f t="shared" si="66"/>
        <v>156.0197</v>
      </c>
      <c r="BD197" s="39">
        <f t="shared" si="67"/>
        <v>190.02889999999999</v>
      </c>
      <c r="BE197" s="59" t="str">
        <f t="shared" si="68"/>
        <v>Hertha BSC</v>
      </c>
      <c r="BF197" s="39">
        <f t="shared" si="69"/>
        <v>0</v>
      </c>
      <c r="BG197" s="39" t="str">
        <f>IF(BF197&lt;&gt;1,"",SUM(BF$8:BF197))</f>
        <v/>
      </c>
    </row>
    <row r="198" spans="14:59" ht="15.75" x14ac:dyDescent="0.2">
      <c r="N198" s="131"/>
      <c r="O198" s="108">
        <v>15</v>
      </c>
      <c r="P198" s="109" t="s">
        <v>51</v>
      </c>
      <c r="Q198" s="110">
        <v>34</v>
      </c>
      <c r="R198" s="111">
        <v>8</v>
      </c>
      <c r="S198" s="111">
        <v>8</v>
      </c>
      <c r="T198" s="112">
        <v>18</v>
      </c>
      <c r="U198" s="113">
        <v>51</v>
      </c>
      <c r="V198" s="114" t="s">
        <v>5</v>
      </c>
      <c r="W198" s="115">
        <v>71</v>
      </c>
      <c r="X198" s="116">
        <v>-20</v>
      </c>
      <c r="Y198" s="117">
        <v>32</v>
      </c>
      <c r="BC198" s="39">
        <f t="shared" si="66"/>
        <v>126.0198</v>
      </c>
      <c r="BD198" s="39">
        <f t="shared" si="67"/>
        <v>191.03319999999999</v>
      </c>
      <c r="BE198" s="59" t="str">
        <f t="shared" si="68"/>
        <v>Holstein Kiel</v>
      </c>
      <c r="BF198" s="39">
        <f t="shared" si="69"/>
        <v>1</v>
      </c>
      <c r="BG198" s="39">
        <f>IF(BF198&lt;&gt;1,"",SUM(BF$8:BF198))</f>
        <v>22</v>
      </c>
    </row>
    <row r="199" spans="14:59" ht="15.75" x14ac:dyDescent="0.2">
      <c r="N199" s="131"/>
      <c r="O199" s="108">
        <v>16</v>
      </c>
      <c r="P199" s="109" t="s">
        <v>46</v>
      </c>
      <c r="Q199" s="110">
        <v>34</v>
      </c>
      <c r="R199" s="111">
        <v>7</v>
      </c>
      <c r="S199" s="111">
        <v>7</v>
      </c>
      <c r="T199" s="112">
        <v>20</v>
      </c>
      <c r="U199" s="113">
        <v>32</v>
      </c>
      <c r="V199" s="114" t="s">
        <v>5</v>
      </c>
      <c r="W199" s="115">
        <v>70</v>
      </c>
      <c r="X199" s="116">
        <v>-38</v>
      </c>
      <c r="Y199" s="117">
        <v>28</v>
      </c>
      <c r="BC199" s="39">
        <f t="shared" si="66"/>
        <v>268.01990000000001</v>
      </c>
      <c r="BD199" s="39">
        <f t="shared" si="67"/>
        <v>201.01410000000001</v>
      </c>
      <c r="BE199" s="59" t="str">
        <f t="shared" si="68"/>
        <v>RB Leipzig</v>
      </c>
      <c r="BF199" s="39">
        <f t="shared" si="69"/>
        <v>1</v>
      </c>
      <c r="BG199" s="39">
        <f>IF(BF199&lt;&gt;1,"",SUM(BF$8:BF199))</f>
        <v>23</v>
      </c>
    </row>
    <row r="200" spans="14:59" ht="15.75" x14ac:dyDescent="0.2">
      <c r="N200" s="131"/>
      <c r="O200" s="108">
        <v>17</v>
      </c>
      <c r="P200" s="109" t="s">
        <v>33</v>
      </c>
      <c r="Q200" s="110">
        <v>34</v>
      </c>
      <c r="R200" s="111">
        <v>5</v>
      </c>
      <c r="S200" s="111">
        <v>6</v>
      </c>
      <c r="T200" s="112">
        <v>23</v>
      </c>
      <c r="U200" s="113">
        <v>31</v>
      </c>
      <c r="V200" s="114" t="s">
        <v>5</v>
      </c>
      <c r="W200" s="115">
        <v>71</v>
      </c>
      <c r="X200" s="116">
        <v>-40</v>
      </c>
      <c r="Y200" s="117">
        <v>21</v>
      </c>
      <c r="BC200" s="39">
        <f t="shared" si="66"/>
        <v>179.02</v>
      </c>
      <c r="BD200" s="39">
        <f t="shared" si="67"/>
        <v>201.01669999999999</v>
      </c>
      <c r="BE200" s="59" t="str">
        <f t="shared" si="68"/>
        <v>RB Leipzig</v>
      </c>
      <c r="BF200" s="39">
        <f t="shared" si="69"/>
        <v>0</v>
      </c>
      <c r="BG200" s="39" t="str">
        <f>IF(BF200&lt;&gt;1,"",SUM(BF$8:BF200))</f>
        <v/>
      </c>
    </row>
    <row r="201" spans="14:59" ht="15.75" x14ac:dyDescent="0.2">
      <c r="N201" s="131"/>
      <c r="O201" s="108">
        <v>18</v>
      </c>
      <c r="P201" s="109" t="s">
        <v>43</v>
      </c>
      <c r="Q201" s="110">
        <v>34</v>
      </c>
      <c r="R201" s="111">
        <v>3</v>
      </c>
      <c r="S201" s="111">
        <v>10</v>
      </c>
      <c r="T201" s="112">
        <v>21</v>
      </c>
      <c r="U201" s="113">
        <v>26</v>
      </c>
      <c r="V201" s="114" t="s">
        <v>5</v>
      </c>
      <c r="W201" s="115">
        <v>68</v>
      </c>
      <c r="X201" s="116">
        <v>-42</v>
      </c>
      <c r="Y201" s="117">
        <v>19</v>
      </c>
      <c r="BC201" s="39">
        <f t="shared" ref="BC201:BC264" si="70">COUNTIF($P$8:$P$1105,"&lt;="&amp;$P201)+ROW()*0.0001+($P201="")*10000</f>
        <v>22.020099999999999</v>
      </c>
      <c r="BD201" s="39">
        <f t="shared" ref="BD201:BD264" si="71">SMALL($BC$8:$BC$1105,ROW()-ROW(BC$8)+1)</f>
        <v>201.01859999999999</v>
      </c>
      <c r="BE201" s="59" t="str">
        <f t="shared" ref="BE201:BE264" si="72">IF($BD201&gt;10000,"",INDEX($P$8:$P$1105,MATCH($BD201,$BC$8:$BC$1105,0)))</f>
        <v>RB Leipzig</v>
      </c>
      <c r="BF201" s="39">
        <f t="shared" ref="BF201:BF264" si="73">IF(BE201="","",IF(BE201&lt;&gt;BE200,1,0))</f>
        <v>0</v>
      </c>
      <c r="BG201" s="39" t="str">
        <f>IF(BF201&lt;&gt;1,"",SUM(BF$8:BF201))</f>
        <v/>
      </c>
    </row>
    <row r="202" spans="14:59" ht="15.75" x14ac:dyDescent="0.2">
      <c r="N202" s="131"/>
      <c r="O202" s="108">
        <v>19</v>
      </c>
      <c r="P202" s="109"/>
      <c r="Q202" s="110"/>
      <c r="R202" s="111"/>
      <c r="S202" s="111"/>
      <c r="T202" s="112"/>
      <c r="U202" s="113"/>
      <c r="V202" s="114"/>
      <c r="W202" s="115"/>
      <c r="X202" s="116"/>
      <c r="Y202" s="117"/>
      <c r="BC202" s="39">
        <f t="shared" si="70"/>
        <v>10000.020200000001</v>
      </c>
      <c r="BD202" s="39">
        <f t="shared" si="71"/>
        <v>201.02080000000001</v>
      </c>
      <c r="BE202" s="59" t="str">
        <f t="shared" si="72"/>
        <v>RB Leipzig</v>
      </c>
      <c r="BF202" s="39">
        <f t="shared" si="73"/>
        <v>0</v>
      </c>
      <c r="BG202" s="39" t="str">
        <f>IF(BF202&lt;&gt;1,"",SUM(BF$8:BF202))</f>
        <v/>
      </c>
    </row>
    <row r="203" spans="14:59" ht="16.5" thickBot="1" x14ac:dyDescent="0.25">
      <c r="N203" s="131"/>
      <c r="O203" s="118">
        <v>20</v>
      </c>
      <c r="P203" s="119"/>
      <c r="Q203" s="120"/>
      <c r="R203" s="121"/>
      <c r="S203" s="121"/>
      <c r="T203" s="122"/>
      <c r="U203" s="123"/>
      <c r="V203" s="124"/>
      <c r="W203" s="125"/>
      <c r="X203" s="126"/>
      <c r="Y203" s="127"/>
      <c r="BC203" s="39">
        <f t="shared" si="70"/>
        <v>10000.0203</v>
      </c>
      <c r="BD203" s="39">
        <f t="shared" si="71"/>
        <v>201.02289999999999</v>
      </c>
      <c r="BE203" s="59" t="str">
        <f t="shared" si="72"/>
        <v>RB Leipzig</v>
      </c>
      <c r="BF203" s="39">
        <f t="shared" si="73"/>
        <v>0</v>
      </c>
      <c r="BG203" s="39" t="str">
        <f>IF(BF203&lt;&gt;1,"",SUM(BF$8:BF203))</f>
        <v/>
      </c>
    </row>
    <row r="204" spans="14:59" ht="13.5" thickTop="1" x14ac:dyDescent="0.2">
      <c r="N204" s="131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BC204" s="39">
        <f t="shared" si="70"/>
        <v>10000.020399999999</v>
      </c>
      <c r="BD204" s="39">
        <f t="shared" si="71"/>
        <v>201.02529999999999</v>
      </c>
      <c r="BE204" s="59" t="str">
        <f t="shared" si="72"/>
        <v>RB Leipzig</v>
      </c>
      <c r="BF204" s="39">
        <f t="shared" si="73"/>
        <v>0</v>
      </c>
      <c r="BG204" s="39" t="str">
        <f>IF(BF204&lt;&gt;1,"",SUM(BF$8:BF204))</f>
        <v/>
      </c>
    </row>
    <row r="205" spans="14:59" ht="13.5" thickBot="1" x14ac:dyDescent="0.25">
      <c r="N205" s="131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BC205" s="39">
        <f t="shared" si="70"/>
        <v>10000.020500000001</v>
      </c>
      <c r="BD205" s="39">
        <f t="shared" si="71"/>
        <v>201.0274</v>
      </c>
      <c r="BE205" s="59" t="str">
        <f t="shared" si="72"/>
        <v>RB Leipzig</v>
      </c>
      <c r="BF205" s="39">
        <f t="shared" si="73"/>
        <v>0</v>
      </c>
      <c r="BG205" s="39" t="str">
        <f>IF(BF205&lt;&gt;1,"",SUM(BF$8:BF205))</f>
        <v/>
      </c>
    </row>
    <row r="206" spans="14:59" ht="19.5" thickTop="1" x14ac:dyDescent="0.2">
      <c r="N206" s="134" t="s">
        <v>65</v>
      </c>
      <c r="O206" s="97">
        <v>1</v>
      </c>
      <c r="P206" s="98" t="s">
        <v>30</v>
      </c>
      <c r="Q206" s="99">
        <v>34</v>
      </c>
      <c r="R206" s="100">
        <v>26</v>
      </c>
      <c r="S206" s="100">
        <v>4</v>
      </c>
      <c r="T206" s="101">
        <v>4</v>
      </c>
      <c r="U206" s="102">
        <v>100</v>
      </c>
      <c r="V206" s="103" t="s">
        <v>5</v>
      </c>
      <c r="W206" s="104">
        <v>32</v>
      </c>
      <c r="X206" s="105">
        <v>68</v>
      </c>
      <c r="Y206" s="106">
        <v>82</v>
      </c>
      <c r="BC206" s="39">
        <f t="shared" si="70"/>
        <v>142.0206</v>
      </c>
      <c r="BD206" s="39">
        <f t="shared" si="71"/>
        <v>201.02969999999999</v>
      </c>
      <c r="BE206" s="59" t="str">
        <f t="shared" si="72"/>
        <v>RB Leipzig</v>
      </c>
      <c r="BF206" s="39">
        <f t="shared" si="73"/>
        <v>0</v>
      </c>
      <c r="BG206" s="39" t="str">
        <f>IF(BF206&lt;&gt;1,"",SUM(BF$8:BF206))</f>
        <v/>
      </c>
    </row>
    <row r="207" spans="14:59" ht="15.75" x14ac:dyDescent="0.2">
      <c r="N207" s="131"/>
      <c r="O207" s="108">
        <v>2</v>
      </c>
      <c r="P207" s="109" t="s">
        <v>31</v>
      </c>
      <c r="Q207" s="110">
        <v>34</v>
      </c>
      <c r="R207" s="111">
        <v>21</v>
      </c>
      <c r="S207" s="111">
        <v>6</v>
      </c>
      <c r="T207" s="112">
        <v>7</v>
      </c>
      <c r="U207" s="113">
        <v>84</v>
      </c>
      <c r="V207" s="114" t="s">
        <v>5</v>
      </c>
      <c r="W207" s="115">
        <v>41</v>
      </c>
      <c r="X207" s="116">
        <v>43</v>
      </c>
      <c r="Y207" s="117">
        <v>69</v>
      </c>
      <c r="BC207" s="39">
        <f t="shared" si="70"/>
        <v>79.020700000000005</v>
      </c>
      <c r="BD207" s="39">
        <f t="shared" si="71"/>
        <v>201.03219999999999</v>
      </c>
      <c r="BE207" s="59" t="str">
        <f t="shared" si="72"/>
        <v>RB Leipzig</v>
      </c>
      <c r="BF207" s="39">
        <f t="shared" si="73"/>
        <v>0</v>
      </c>
      <c r="BG207" s="39" t="str">
        <f>IF(BF207&lt;&gt;1,"",SUM(BF$8:BF207))</f>
        <v/>
      </c>
    </row>
    <row r="208" spans="14:59" ht="15.75" x14ac:dyDescent="0.2">
      <c r="N208" s="131"/>
      <c r="O208" s="108">
        <v>3</v>
      </c>
      <c r="P208" s="109" t="s">
        <v>62</v>
      </c>
      <c r="Q208" s="110">
        <v>34</v>
      </c>
      <c r="R208" s="111">
        <v>18</v>
      </c>
      <c r="S208" s="111">
        <v>12</v>
      </c>
      <c r="T208" s="112">
        <v>4</v>
      </c>
      <c r="U208" s="113">
        <v>81</v>
      </c>
      <c r="V208" s="114" t="s">
        <v>5</v>
      </c>
      <c r="W208" s="115">
        <v>37</v>
      </c>
      <c r="X208" s="116">
        <v>44</v>
      </c>
      <c r="Y208" s="117">
        <v>66</v>
      </c>
      <c r="BC208" s="39">
        <f t="shared" si="70"/>
        <v>201.02080000000001</v>
      </c>
      <c r="BD208" s="39">
        <f t="shared" si="71"/>
        <v>201.03399999999999</v>
      </c>
      <c r="BE208" s="59" t="str">
        <f t="shared" si="72"/>
        <v>RB Leipzig</v>
      </c>
      <c r="BF208" s="39">
        <f t="shared" si="73"/>
        <v>0</v>
      </c>
      <c r="BG208" s="39" t="str">
        <f>IF(BF208&lt;&gt;1,"",SUM(BF$8:BF208))</f>
        <v/>
      </c>
    </row>
    <row r="209" spans="14:59" ht="15.75" x14ac:dyDescent="0.2">
      <c r="N209" s="131"/>
      <c r="O209" s="108">
        <v>4</v>
      </c>
      <c r="P209" s="109" t="s">
        <v>35</v>
      </c>
      <c r="Q209" s="110">
        <v>34</v>
      </c>
      <c r="R209" s="111">
        <v>20</v>
      </c>
      <c r="S209" s="111">
        <v>5</v>
      </c>
      <c r="T209" s="112">
        <v>9</v>
      </c>
      <c r="U209" s="113">
        <v>66</v>
      </c>
      <c r="V209" s="114" t="s">
        <v>5</v>
      </c>
      <c r="W209" s="115">
        <v>40</v>
      </c>
      <c r="X209" s="116">
        <v>26</v>
      </c>
      <c r="Y209" s="117">
        <v>65</v>
      </c>
      <c r="BC209" s="39">
        <f t="shared" si="70"/>
        <v>95.020899999999997</v>
      </c>
      <c r="BD209" s="39">
        <f t="shared" si="71"/>
        <v>216.0018</v>
      </c>
      <c r="BE209" s="59" t="str">
        <f t="shared" si="72"/>
        <v>SC Freiburg</v>
      </c>
      <c r="BF209" s="39">
        <f t="shared" si="73"/>
        <v>1</v>
      </c>
      <c r="BG209" s="39">
        <f>IF(BF209&lt;&gt;1,"",SUM(BF$8:BF209))</f>
        <v>24</v>
      </c>
    </row>
    <row r="210" spans="14:59" ht="15.75" x14ac:dyDescent="0.2">
      <c r="N210" s="131"/>
      <c r="O210" s="108">
        <v>5</v>
      </c>
      <c r="P210" s="109" t="s">
        <v>32</v>
      </c>
      <c r="Q210" s="110">
        <v>34</v>
      </c>
      <c r="R210" s="111">
        <v>19</v>
      </c>
      <c r="S210" s="111">
        <v>6</v>
      </c>
      <c r="T210" s="112">
        <v>9</v>
      </c>
      <c r="U210" s="113">
        <v>61</v>
      </c>
      <c r="V210" s="114" t="s">
        <v>5</v>
      </c>
      <c r="W210" s="115">
        <v>44</v>
      </c>
      <c r="X210" s="116">
        <v>17</v>
      </c>
      <c r="Y210" s="117">
        <v>63</v>
      </c>
      <c r="BC210" s="39">
        <f t="shared" si="70"/>
        <v>63.021000000000001</v>
      </c>
      <c r="BD210" s="39">
        <f t="shared" si="71"/>
        <v>216.00409999999999</v>
      </c>
      <c r="BE210" s="59" t="str">
        <f t="shared" si="72"/>
        <v>SC Freiburg</v>
      </c>
      <c r="BF210" s="39">
        <f t="shared" si="73"/>
        <v>0</v>
      </c>
      <c r="BG210" s="39" t="str">
        <f>IF(BF210&lt;&gt;1,"",SUM(BF$8:BF210))</f>
        <v/>
      </c>
    </row>
    <row r="211" spans="14:59" ht="15.75" x14ac:dyDescent="0.2">
      <c r="N211" s="131"/>
      <c r="O211" s="108">
        <v>6</v>
      </c>
      <c r="P211" s="109" t="s">
        <v>34</v>
      </c>
      <c r="Q211" s="110">
        <v>34</v>
      </c>
      <c r="R211" s="111">
        <v>15</v>
      </c>
      <c r="S211" s="111">
        <v>7</v>
      </c>
      <c r="T211" s="112">
        <v>12</v>
      </c>
      <c r="U211" s="113">
        <v>53</v>
      </c>
      <c r="V211" s="114" t="s">
        <v>5</v>
      </c>
      <c r="W211" s="115">
        <v>53</v>
      </c>
      <c r="X211" s="116">
        <v>0</v>
      </c>
      <c r="Y211" s="117">
        <v>52</v>
      </c>
      <c r="BC211" s="39">
        <f t="shared" si="70"/>
        <v>254.02109999999999</v>
      </c>
      <c r="BD211" s="39">
        <f t="shared" si="71"/>
        <v>216.00559999999999</v>
      </c>
      <c r="BE211" s="59" t="str">
        <f t="shared" si="72"/>
        <v>SC Freiburg</v>
      </c>
      <c r="BF211" s="39">
        <f t="shared" si="73"/>
        <v>0</v>
      </c>
      <c r="BG211" s="39" t="str">
        <f>IF(BF211&lt;&gt;1,"",SUM(BF$8:BF211))</f>
        <v/>
      </c>
    </row>
    <row r="212" spans="14:59" ht="15.75" x14ac:dyDescent="0.2">
      <c r="N212" s="131"/>
      <c r="O212" s="108">
        <v>7</v>
      </c>
      <c r="P212" s="109" t="s">
        <v>36</v>
      </c>
      <c r="Q212" s="110">
        <v>34</v>
      </c>
      <c r="R212" s="111">
        <v>13</v>
      </c>
      <c r="S212" s="111">
        <v>10</v>
      </c>
      <c r="T212" s="112">
        <v>11</v>
      </c>
      <c r="U212" s="113">
        <v>48</v>
      </c>
      <c r="V212" s="114" t="s">
        <v>5</v>
      </c>
      <c r="W212" s="115">
        <v>46</v>
      </c>
      <c r="X212" s="116">
        <v>2</v>
      </c>
      <c r="Y212" s="117">
        <v>49</v>
      </c>
      <c r="BC212" s="39">
        <f t="shared" si="70"/>
        <v>288.02120000000002</v>
      </c>
      <c r="BD212" s="39">
        <f t="shared" si="71"/>
        <v>216.0087</v>
      </c>
      <c r="BE212" s="59" t="str">
        <f t="shared" si="72"/>
        <v>SC Freiburg</v>
      </c>
      <c r="BF212" s="39">
        <f t="shared" si="73"/>
        <v>0</v>
      </c>
      <c r="BG212" s="39" t="str">
        <f>IF(BF212&lt;&gt;1,"",SUM(BF$8:BF212))</f>
        <v/>
      </c>
    </row>
    <row r="213" spans="14:59" ht="15.75" x14ac:dyDescent="0.2">
      <c r="N213" s="131"/>
      <c r="O213" s="108">
        <v>8</v>
      </c>
      <c r="P213" s="109" t="s">
        <v>40</v>
      </c>
      <c r="Q213" s="110">
        <v>34</v>
      </c>
      <c r="R213" s="111">
        <v>13</v>
      </c>
      <c r="S213" s="111">
        <v>9</v>
      </c>
      <c r="T213" s="112">
        <v>12</v>
      </c>
      <c r="U213" s="113">
        <v>48</v>
      </c>
      <c r="V213" s="114" t="s">
        <v>5</v>
      </c>
      <c r="W213" s="115">
        <v>47</v>
      </c>
      <c r="X213" s="116">
        <v>1</v>
      </c>
      <c r="Y213" s="117">
        <v>48</v>
      </c>
      <c r="BC213" s="39">
        <f t="shared" si="70"/>
        <v>216.0213</v>
      </c>
      <c r="BD213" s="39">
        <f t="shared" si="71"/>
        <v>216.0112</v>
      </c>
      <c r="BE213" s="59" t="str">
        <f t="shared" si="72"/>
        <v>SC Freiburg</v>
      </c>
      <c r="BF213" s="39">
        <f t="shared" si="73"/>
        <v>0</v>
      </c>
      <c r="BG213" s="39" t="str">
        <f>IF(BF213&lt;&gt;1,"",SUM(BF$8:BF213))</f>
        <v/>
      </c>
    </row>
    <row r="214" spans="14:59" ht="15.75" x14ac:dyDescent="0.2">
      <c r="N214" s="131"/>
      <c r="O214" s="108">
        <v>9</v>
      </c>
      <c r="P214" s="109" t="s">
        <v>38</v>
      </c>
      <c r="Q214" s="110">
        <v>34</v>
      </c>
      <c r="R214" s="111">
        <v>13</v>
      </c>
      <c r="S214" s="111">
        <v>6</v>
      </c>
      <c r="T214" s="112">
        <v>15</v>
      </c>
      <c r="U214" s="113">
        <v>59</v>
      </c>
      <c r="V214" s="114" t="s">
        <v>5</v>
      </c>
      <c r="W214" s="115">
        <v>60</v>
      </c>
      <c r="X214" s="116">
        <v>-1</v>
      </c>
      <c r="Y214" s="117">
        <v>45</v>
      </c>
      <c r="BC214" s="39">
        <f t="shared" si="70"/>
        <v>111.0214</v>
      </c>
      <c r="BD214" s="39">
        <f t="shared" si="71"/>
        <v>216.0146</v>
      </c>
      <c r="BE214" s="59" t="str">
        <f t="shared" si="72"/>
        <v>SC Freiburg</v>
      </c>
      <c r="BF214" s="39">
        <f t="shared" si="73"/>
        <v>0</v>
      </c>
      <c r="BG214" s="39" t="str">
        <f>IF(BF214&lt;&gt;1,"",SUM(BF$8:BF214))</f>
        <v/>
      </c>
    </row>
    <row r="215" spans="14:59" ht="15.75" x14ac:dyDescent="0.2">
      <c r="N215" s="131"/>
      <c r="O215" s="108">
        <v>10</v>
      </c>
      <c r="P215" s="109" t="s">
        <v>52</v>
      </c>
      <c r="Q215" s="110">
        <v>34</v>
      </c>
      <c r="R215" s="111">
        <v>11</v>
      </c>
      <c r="S215" s="111">
        <v>8</v>
      </c>
      <c r="T215" s="112">
        <v>15</v>
      </c>
      <c r="U215" s="113">
        <v>48</v>
      </c>
      <c r="V215" s="114" t="s">
        <v>5</v>
      </c>
      <c r="W215" s="115">
        <v>59</v>
      </c>
      <c r="X215" s="116">
        <v>-11</v>
      </c>
      <c r="Y215" s="117">
        <v>41</v>
      </c>
      <c r="BC215" s="39">
        <f t="shared" si="70"/>
        <v>190.0215</v>
      </c>
      <c r="BD215" s="39">
        <f t="shared" si="71"/>
        <v>216.01759999999999</v>
      </c>
      <c r="BE215" s="59" t="str">
        <f t="shared" si="72"/>
        <v>SC Freiburg</v>
      </c>
      <c r="BF215" s="39">
        <f t="shared" si="73"/>
        <v>0</v>
      </c>
      <c r="BG215" s="39" t="str">
        <f>IF(BF215&lt;&gt;1,"",SUM(BF$8:BF215))</f>
        <v/>
      </c>
    </row>
    <row r="216" spans="14:59" ht="15.75" x14ac:dyDescent="0.2">
      <c r="N216" s="131"/>
      <c r="O216" s="108">
        <v>11</v>
      </c>
      <c r="P216" s="109" t="s">
        <v>66</v>
      </c>
      <c r="Q216" s="110">
        <v>34</v>
      </c>
      <c r="R216" s="111">
        <v>12</v>
      </c>
      <c r="S216" s="111">
        <v>5</v>
      </c>
      <c r="T216" s="112">
        <v>17</v>
      </c>
      <c r="U216" s="113">
        <v>41</v>
      </c>
      <c r="V216" s="114" t="s">
        <v>5</v>
      </c>
      <c r="W216" s="115">
        <v>58</v>
      </c>
      <c r="X216" s="116">
        <v>-17</v>
      </c>
      <c r="Y216" s="117">
        <v>41</v>
      </c>
      <c r="BC216" s="39">
        <f t="shared" si="70"/>
        <v>29.021599999999999</v>
      </c>
      <c r="BD216" s="39">
        <f t="shared" si="71"/>
        <v>216.0196</v>
      </c>
      <c r="BE216" s="59" t="str">
        <f t="shared" si="72"/>
        <v>SC Freiburg</v>
      </c>
      <c r="BF216" s="39">
        <f t="shared" si="73"/>
        <v>0</v>
      </c>
      <c r="BG216" s="39" t="str">
        <f>IF(BF216&lt;&gt;1,"",SUM(BF$8:BF216))</f>
        <v/>
      </c>
    </row>
    <row r="217" spans="14:59" ht="15.75" x14ac:dyDescent="0.2">
      <c r="N217" s="131"/>
      <c r="O217" s="108">
        <v>12</v>
      </c>
      <c r="P217" s="109" t="s">
        <v>45</v>
      </c>
      <c r="Q217" s="110">
        <v>34</v>
      </c>
      <c r="R217" s="111">
        <v>9</v>
      </c>
      <c r="S217" s="111">
        <v>12</v>
      </c>
      <c r="T217" s="112">
        <v>13</v>
      </c>
      <c r="U217" s="113">
        <v>38</v>
      </c>
      <c r="V217" s="114" t="s">
        <v>5</v>
      </c>
      <c r="W217" s="115">
        <v>58</v>
      </c>
      <c r="X217" s="116">
        <v>-20</v>
      </c>
      <c r="Y217" s="117">
        <v>39</v>
      </c>
      <c r="BC217" s="39">
        <f t="shared" si="70"/>
        <v>156.02170000000001</v>
      </c>
      <c r="BD217" s="39">
        <f t="shared" si="71"/>
        <v>216.0213</v>
      </c>
      <c r="BE217" s="59" t="str">
        <f t="shared" si="72"/>
        <v>SC Freiburg</v>
      </c>
      <c r="BF217" s="39">
        <f t="shared" si="73"/>
        <v>0</v>
      </c>
      <c r="BG217" s="39" t="str">
        <f>IF(BF217&lt;&gt;1,"",SUM(BF$8:BF217))</f>
        <v/>
      </c>
    </row>
    <row r="218" spans="14:59" ht="15.75" x14ac:dyDescent="0.2">
      <c r="N218" s="131"/>
      <c r="O218" s="108">
        <v>13</v>
      </c>
      <c r="P218" s="109" t="s">
        <v>44</v>
      </c>
      <c r="Q218" s="110">
        <v>34</v>
      </c>
      <c r="R218" s="111">
        <v>11</v>
      </c>
      <c r="S218" s="111">
        <v>4</v>
      </c>
      <c r="T218" s="112">
        <v>19</v>
      </c>
      <c r="U218" s="113">
        <v>44</v>
      </c>
      <c r="V218" s="114" t="s">
        <v>5</v>
      </c>
      <c r="W218" s="115">
        <v>65</v>
      </c>
      <c r="X218" s="116">
        <v>-21</v>
      </c>
      <c r="Y218" s="117">
        <v>37</v>
      </c>
      <c r="BC218" s="39">
        <f t="shared" si="70"/>
        <v>45.021799999999999</v>
      </c>
      <c r="BD218" s="39">
        <f t="shared" si="71"/>
        <v>216.02369999999999</v>
      </c>
      <c r="BE218" s="59" t="str">
        <f t="shared" si="72"/>
        <v>SC Freiburg</v>
      </c>
      <c r="BF218" s="39">
        <f t="shared" si="73"/>
        <v>0</v>
      </c>
      <c r="BG218" s="39" t="str">
        <f>IF(BF218&lt;&gt;1,"",SUM(BF$8:BF218))</f>
        <v/>
      </c>
    </row>
    <row r="219" spans="14:59" ht="15.75" x14ac:dyDescent="0.2">
      <c r="N219" s="131"/>
      <c r="O219" s="108">
        <v>14</v>
      </c>
      <c r="P219" s="109" t="s">
        <v>39</v>
      </c>
      <c r="Q219" s="110">
        <v>34</v>
      </c>
      <c r="R219" s="111">
        <v>10</v>
      </c>
      <c r="S219" s="111">
        <v>6</v>
      </c>
      <c r="T219" s="112">
        <v>18</v>
      </c>
      <c r="U219" s="113">
        <v>51</v>
      </c>
      <c r="V219" s="114" t="s">
        <v>5</v>
      </c>
      <c r="W219" s="115">
        <v>69</v>
      </c>
      <c r="X219" s="116">
        <v>-18</v>
      </c>
      <c r="Y219" s="117">
        <v>36</v>
      </c>
      <c r="BC219" s="39">
        <f t="shared" si="70"/>
        <v>17.021899999999999</v>
      </c>
      <c r="BD219" s="39">
        <f t="shared" si="71"/>
        <v>216.02549999999999</v>
      </c>
      <c r="BE219" s="59" t="str">
        <f t="shared" si="72"/>
        <v>SC Freiburg</v>
      </c>
      <c r="BF219" s="39">
        <f t="shared" si="73"/>
        <v>0</v>
      </c>
      <c r="BG219" s="39" t="str">
        <f>IF(BF219&lt;&gt;1,"",SUM(BF$8:BF219))</f>
        <v/>
      </c>
    </row>
    <row r="220" spans="14:59" ht="15.75" x14ac:dyDescent="0.2">
      <c r="N220" s="131"/>
      <c r="O220" s="108">
        <v>15</v>
      </c>
      <c r="P220" s="109" t="s">
        <v>51</v>
      </c>
      <c r="Q220" s="110">
        <v>34</v>
      </c>
      <c r="R220" s="111">
        <v>9</v>
      </c>
      <c r="S220" s="111">
        <v>9</v>
      </c>
      <c r="T220" s="112">
        <v>16</v>
      </c>
      <c r="U220" s="113">
        <v>45</v>
      </c>
      <c r="V220" s="114" t="s">
        <v>5</v>
      </c>
      <c r="W220" s="115">
        <v>63</v>
      </c>
      <c r="X220" s="116">
        <v>-18</v>
      </c>
      <c r="Y220" s="117">
        <v>36</v>
      </c>
      <c r="BC220" s="39">
        <f t="shared" si="70"/>
        <v>126.02200000000001</v>
      </c>
      <c r="BD220" s="39">
        <f t="shared" si="71"/>
        <v>216.02760000000001</v>
      </c>
      <c r="BE220" s="59" t="str">
        <f t="shared" si="72"/>
        <v>SC Freiburg</v>
      </c>
      <c r="BF220" s="39">
        <f t="shared" si="73"/>
        <v>0</v>
      </c>
      <c r="BG220" s="39" t="str">
        <f>IF(BF220&lt;&gt;1,"",SUM(BF$8:BF220))</f>
        <v/>
      </c>
    </row>
    <row r="221" spans="14:59" ht="15.75" x14ac:dyDescent="0.2">
      <c r="N221" s="131"/>
      <c r="O221" s="108">
        <v>16</v>
      </c>
      <c r="P221" s="109" t="s">
        <v>41</v>
      </c>
      <c r="Q221" s="110">
        <v>34</v>
      </c>
      <c r="R221" s="111">
        <v>8</v>
      </c>
      <c r="S221" s="111">
        <v>7</v>
      </c>
      <c r="T221" s="112">
        <v>19</v>
      </c>
      <c r="U221" s="113">
        <v>42</v>
      </c>
      <c r="V221" s="114" t="s">
        <v>5</v>
      </c>
      <c r="W221" s="115">
        <v>69</v>
      </c>
      <c r="X221" s="116">
        <v>-27</v>
      </c>
      <c r="Y221" s="117">
        <v>31</v>
      </c>
      <c r="BC221" s="39">
        <f t="shared" si="70"/>
        <v>238.02209999999999</v>
      </c>
      <c r="BD221" s="39">
        <f t="shared" si="71"/>
        <v>216.03030000000001</v>
      </c>
      <c r="BE221" s="59" t="str">
        <f t="shared" si="72"/>
        <v>SC Freiburg</v>
      </c>
      <c r="BF221" s="39">
        <f t="shared" si="73"/>
        <v>0</v>
      </c>
      <c r="BG221" s="39" t="str">
        <f>IF(BF221&lt;&gt;1,"",SUM(BF$8:BF221))</f>
        <v/>
      </c>
    </row>
    <row r="222" spans="14:59" ht="15.75" x14ac:dyDescent="0.2">
      <c r="N222" s="131"/>
      <c r="O222" s="108">
        <v>17</v>
      </c>
      <c r="P222" s="109" t="s">
        <v>54</v>
      </c>
      <c r="Q222" s="110">
        <v>34</v>
      </c>
      <c r="R222" s="111">
        <v>6</v>
      </c>
      <c r="S222" s="111">
        <v>12</v>
      </c>
      <c r="T222" s="112">
        <v>16</v>
      </c>
      <c r="U222" s="113">
        <v>36</v>
      </c>
      <c r="V222" s="114" t="s">
        <v>5</v>
      </c>
      <c r="W222" s="115">
        <v>67</v>
      </c>
      <c r="X222" s="116">
        <v>-31</v>
      </c>
      <c r="Y222" s="117">
        <v>30</v>
      </c>
      <c r="BC222" s="39">
        <f t="shared" si="70"/>
        <v>162.0222</v>
      </c>
      <c r="BD222" s="39">
        <f t="shared" si="71"/>
        <v>216.03200000000001</v>
      </c>
      <c r="BE222" s="59" t="str">
        <f t="shared" si="72"/>
        <v>SC Freiburg</v>
      </c>
      <c r="BF222" s="39">
        <f t="shared" si="73"/>
        <v>0</v>
      </c>
      <c r="BG222" s="39" t="str">
        <f>IF(BF222&lt;&gt;1,"",SUM(BF$8:BF222))</f>
        <v/>
      </c>
    </row>
    <row r="223" spans="14:59" ht="15.75" x14ac:dyDescent="0.2">
      <c r="N223" s="131"/>
      <c r="O223" s="108">
        <v>18</v>
      </c>
      <c r="P223" s="109" t="s">
        <v>58</v>
      </c>
      <c r="Q223" s="110">
        <v>34</v>
      </c>
      <c r="R223" s="111">
        <v>4</v>
      </c>
      <c r="S223" s="111">
        <v>8</v>
      </c>
      <c r="T223" s="112">
        <v>22</v>
      </c>
      <c r="U223" s="113">
        <v>37</v>
      </c>
      <c r="V223" s="114" t="s">
        <v>5</v>
      </c>
      <c r="W223" s="115">
        <v>74</v>
      </c>
      <c r="X223" s="116">
        <v>-37</v>
      </c>
      <c r="Y223" s="117">
        <v>20</v>
      </c>
      <c r="BC223" s="39">
        <f t="shared" si="70"/>
        <v>218.0223</v>
      </c>
      <c r="BD223" s="39">
        <f t="shared" si="71"/>
        <v>216.03440000000001</v>
      </c>
      <c r="BE223" s="59" t="str">
        <f t="shared" si="72"/>
        <v>SC Freiburg</v>
      </c>
      <c r="BF223" s="39">
        <f t="shared" si="73"/>
        <v>0</v>
      </c>
      <c r="BG223" s="39" t="str">
        <f>IF(BF223&lt;&gt;1,"",SUM(BF$8:BF223))</f>
        <v/>
      </c>
    </row>
    <row r="224" spans="14:59" ht="15.75" x14ac:dyDescent="0.2">
      <c r="N224" s="131"/>
      <c r="O224" s="108">
        <v>19</v>
      </c>
      <c r="P224" s="109"/>
      <c r="Q224" s="110"/>
      <c r="R224" s="111"/>
      <c r="S224" s="111"/>
      <c r="T224" s="112"/>
      <c r="U224" s="113"/>
      <c r="V224" s="114"/>
      <c r="W224" s="115"/>
      <c r="X224" s="116"/>
      <c r="Y224" s="117"/>
      <c r="BC224" s="39">
        <f t="shared" si="70"/>
        <v>10000.0224</v>
      </c>
      <c r="BD224" s="39">
        <f t="shared" si="71"/>
        <v>218.01130000000001</v>
      </c>
      <c r="BE224" s="59" t="str">
        <f t="shared" si="72"/>
        <v>SC Paderborn 07</v>
      </c>
      <c r="BF224" s="39">
        <f t="shared" si="73"/>
        <v>1</v>
      </c>
      <c r="BG224" s="39">
        <f>IF(BF224&lt;&gt;1,"",SUM(BF$8:BF224))</f>
        <v>25</v>
      </c>
    </row>
    <row r="225" spans="14:59" ht="16.5" thickBot="1" x14ac:dyDescent="0.25">
      <c r="N225" s="131"/>
      <c r="O225" s="118">
        <v>20</v>
      </c>
      <c r="P225" s="119"/>
      <c r="Q225" s="120"/>
      <c r="R225" s="121"/>
      <c r="S225" s="121"/>
      <c r="T225" s="122"/>
      <c r="U225" s="123"/>
      <c r="V225" s="124"/>
      <c r="W225" s="125"/>
      <c r="X225" s="126"/>
      <c r="Y225" s="127"/>
      <c r="BC225" s="39">
        <f t="shared" si="70"/>
        <v>10000.022499999999</v>
      </c>
      <c r="BD225" s="39">
        <f t="shared" si="71"/>
        <v>218.0223</v>
      </c>
      <c r="BE225" s="59" t="str">
        <f t="shared" si="72"/>
        <v>SC Paderborn 07</v>
      </c>
      <c r="BF225" s="39">
        <f t="shared" si="73"/>
        <v>0</v>
      </c>
      <c r="BG225" s="39" t="str">
        <f>IF(BF225&lt;&gt;1,"",SUM(BF$8:BF225))</f>
        <v/>
      </c>
    </row>
    <row r="226" spans="14:59" ht="13.5" thickTop="1" x14ac:dyDescent="0.2">
      <c r="N226" s="131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BC226" s="39">
        <f t="shared" si="70"/>
        <v>10000.0226</v>
      </c>
      <c r="BD226" s="39">
        <f t="shared" si="71"/>
        <v>220.0069</v>
      </c>
      <c r="BE226" s="59" t="str">
        <f t="shared" si="72"/>
        <v>SpVgg Greuther Fürth</v>
      </c>
      <c r="BF226" s="39">
        <f t="shared" si="73"/>
        <v>1</v>
      </c>
      <c r="BG226" s="39">
        <f>IF(BF226&lt;&gt;1,"",SUM(BF$8:BF226))</f>
        <v>26</v>
      </c>
    </row>
    <row r="227" spans="14:59" ht="13.5" thickBot="1" x14ac:dyDescent="0.25">
      <c r="N227" s="131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BC227" s="39">
        <f t="shared" si="70"/>
        <v>10000.0227</v>
      </c>
      <c r="BD227" s="39">
        <f t="shared" si="71"/>
        <v>220.02670000000001</v>
      </c>
      <c r="BE227" s="59" t="str">
        <f t="shared" si="72"/>
        <v>SpVgg Greuther Fürth</v>
      </c>
      <c r="BF227" s="39">
        <f t="shared" si="73"/>
        <v>0</v>
      </c>
      <c r="BG227" s="39" t="str">
        <f>IF(BF227&lt;&gt;1,"",SUM(BF$8:BF227))</f>
        <v/>
      </c>
    </row>
    <row r="228" spans="14:59" ht="19.5" thickTop="1" x14ac:dyDescent="0.2">
      <c r="N228" s="134" t="s">
        <v>68</v>
      </c>
      <c r="O228" s="97">
        <v>1</v>
      </c>
      <c r="P228" s="98" t="s">
        <v>30</v>
      </c>
      <c r="Q228" s="99">
        <v>34</v>
      </c>
      <c r="R228" s="100">
        <v>24</v>
      </c>
      <c r="S228" s="100">
        <v>6</v>
      </c>
      <c r="T228" s="101">
        <v>4</v>
      </c>
      <c r="U228" s="102">
        <v>99</v>
      </c>
      <c r="V228" s="103" t="s">
        <v>5</v>
      </c>
      <c r="W228" s="104">
        <v>44</v>
      </c>
      <c r="X228" s="105">
        <v>55</v>
      </c>
      <c r="Y228" s="106">
        <v>78</v>
      </c>
      <c r="BC228" s="39">
        <f t="shared" si="70"/>
        <v>142.02279999999999</v>
      </c>
      <c r="BD228" s="39">
        <f t="shared" si="71"/>
        <v>223.01310000000001</v>
      </c>
      <c r="BE228" s="59" t="str">
        <f t="shared" si="72"/>
        <v>SV Darmstadt 98</v>
      </c>
      <c r="BF228" s="39">
        <f t="shared" si="73"/>
        <v>1</v>
      </c>
      <c r="BG228" s="39">
        <f>IF(BF228&lt;&gt;1,"",SUM(BF$8:BF228))</f>
        <v>27</v>
      </c>
    </row>
    <row r="229" spans="14:59" ht="15.75" x14ac:dyDescent="0.2">
      <c r="N229" s="131"/>
      <c r="O229" s="108">
        <v>2</v>
      </c>
      <c r="P229" s="109" t="s">
        <v>62</v>
      </c>
      <c r="Q229" s="110">
        <v>34</v>
      </c>
      <c r="R229" s="111">
        <v>19</v>
      </c>
      <c r="S229" s="111">
        <v>8</v>
      </c>
      <c r="T229" s="112">
        <v>7</v>
      </c>
      <c r="U229" s="113">
        <v>60</v>
      </c>
      <c r="V229" s="114" t="s">
        <v>5</v>
      </c>
      <c r="W229" s="115">
        <v>32</v>
      </c>
      <c r="X229" s="116">
        <v>28</v>
      </c>
      <c r="Y229" s="117">
        <v>65</v>
      </c>
      <c r="BC229" s="39">
        <f t="shared" si="70"/>
        <v>201.02289999999999</v>
      </c>
      <c r="BD229" s="39">
        <f t="shared" si="71"/>
        <v>223.01570000000001</v>
      </c>
      <c r="BE229" s="59" t="str">
        <f t="shared" si="72"/>
        <v>SV Darmstadt 98</v>
      </c>
      <c r="BF229" s="39">
        <f t="shared" si="73"/>
        <v>0</v>
      </c>
      <c r="BG229" s="39" t="str">
        <f>IF(BF229&lt;&gt;1,"",SUM(BF$8:BF229))</f>
        <v/>
      </c>
    </row>
    <row r="230" spans="14:59" ht="15.75" x14ac:dyDescent="0.2">
      <c r="N230" s="131"/>
      <c r="O230" s="108">
        <v>3</v>
      </c>
      <c r="P230" s="109" t="s">
        <v>31</v>
      </c>
      <c r="Q230" s="110">
        <v>34</v>
      </c>
      <c r="R230" s="111">
        <v>20</v>
      </c>
      <c r="S230" s="111">
        <v>4</v>
      </c>
      <c r="T230" s="112">
        <v>10</v>
      </c>
      <c r="U230" s="113">
        <v>75</v>
      </c>
      <c r="V230" s="114" t="s">
        <v>5</v>
      </c>
      <c r="W230" s="115">
        <v>46</v>
      </c>
      <c r="X230" s="116">
        <v>29</v>
      </c>
      <c r="Y230" s="117">
        <v>64</v>
      </c>
      <c r="BC230" s="39">
        <f t="shared" si="70"/>
        <v>79.022999999999996</v>
      </c>
      <c r="BD230" s="39">
        <f t="shared" si="71"/>
        <v>223.03110000000001</v>
      </c>
      <c r="BE230" s="59" t="str">
        <f t="shared" si="72"/>
        <v>SV Darmstadt 98</v>
      </c>
      <c r="BF230" s="39">
        <f t="shared" si="73"/>
        <v>0</v>
      </c>
      <c r="BG230" s="39" t="str">
        <f>IF(BF230&lt;&gt;1,"",SUM(BF$8:BF230))</f>
        <v/>
      </c>
    </row>
    <row r="231" spans="14:59" ht="15.75" x14ac:dyDescent="0.2">
      <c r="N231" s="131"/>
      <c r="O231" s="108">
        <v>4</v>
      </c>
      <c r="P231" s="109" t="s">
        <v>36</v>
      </c>
      <c r="Q231" s="110">
        <v>34</v>
      </c>
      <c r="R231" s="111">
        <v>17</v>
      </c>
      <c r="S231" s="111">
        <v>10</v>
      </c>
      <c r="T231" s="112">
        <v>7</v>
      </c>
      <c r="U231" s="113">
        <v>61</v>
      </c>
      <c r="V231" s="114" t="s">
        <v>5</v>
      </c>
      <c r="W231" s="115">
        <v>37</v>
      </c>
      <c r="X231" s="116">
        <v>24</v>
      </c>
      <c r="Y231" s="117">
        <v>61</v>
      </c>
      <c r="BC231" s="39">
        <f t="shared" si="70"/>
        <v>288.0231</v>
      </c>
      <c r="BD231" s="39">
        <f t="shared" si="71"/>
        <v>238.00190000000001</v>
      </c>
      <c r="BE231" s="59" t="str">
        <f t="shared" si="72"/>
        <v>SV Werder Bremen</v>
      </c>
      <c r="BF231" s="39">
        <f t="shared" si="73"/>
        <v>1</v>
      </c>
      <c r="BG231" s="39">
        <f>IF(BF231&lt;&gt;1,"",SUM(BF$8:BF231))</f>
        <v>28</v>
      </c>
    </row>
    <row r="232" spans="14:59" ht="15.75" x14ac:dyDescent="0.2">
      <c r="N232" s="131"/>
      <c r="O232" s="108">
        <v>5</v>
      </c>
      <c r="P232" s="109" t="s">
        <v>38</v>
      </c>
      <c r="Q232" s="110">
        <v>34</v>
      </c>
      <c r="R232" s="111">
        <v>16</v>
      </c>
      <c r="S232" s="111">
        <v>12</v>
      </c>
      <c r="T232" s="112">
        <v>6</v>
      </c>
      <c r="U232" s="113">
        <v>69</v>
      </c>
      <c r="V232" s="114" t="s">
        <v>5</v>
      </c>
      <c r="W232" s="115">
        <v>53</v>
      </c>
      <c r="X232" s="116">
        <v>16</v>
      </c>
      <c r="Y232" s="117">
        <v>60</v>
      </c>
      <c r="BC232" s="39">
        <f t="shared" si="70"/>
        <v>111.0232</v>
      </c>
      <c r="BD232" s="39">
        <f t="shared" si="71"/>
        <v>238.00380000000001</v>
      </c>
      <c r="BE232" s="59" t="str">
        <f t="shared" si="72"/>
        <v>SV Werder Bremen</v>
      </c>
      <c r="BF232" s="39">
        <f t="shared" si="73"/>
        <v>0</v>
      </c>
      <c r="BG232" s="39" t="str">
        <f>IF(BF232&lt;&gt;1,"",SUM(BF$8:BF232))</f>
        <v/>
      </c>
    </row>
    <row r="233" spans="14:59" ht="15.75" x14ac:dyDescent="0.2">
      <c r="N233" s="131"/>
      <c r="O233" s="108">
        <v>6</v>
      </c>
      <c r="P233" s="109" t="s">
        <v>32</v>
      </c>
      <c r="Q233" s="110">
        <v>34</v>
      </c>
      <c r="R233" s="111">
        <v>14</v>
      </c>
      <c r="S233" s="111">
        <v>10</v>
      </c>
      <c r="T233" s="112">
        <v>10</v>
      </c>
      <c r="U233" s="113">
        <v>53</v>
      </c>
      <c r="V233" s="114" t="s">
        <v>5</v>
      </c>
      <c r="W233" s="115">
        <v>39</v>
      </c>
      <c r="X233" s="116">
        <v>14</v>
      </c>
      <c r="Y233" s="117">
        <v>52</v>
      </c>
      <c r="BC233" s="39">
        <f t="shared" si="70"/>
        <v>63.023299999999999</v>
      </c>
      <c r="BD233" s="39">
        <f t="shared" si="71"/>
        <v>238.00649999999999</v>
      </c>
      <c r="BE233" s="59" t="str">
        <f t="shared" si="72"/>
        <v>SV Werder Bremen</v>
      </c>
      <c r="BF233" s="39">
        <f t="shared" si="73"/>
        <v>0</v>
      </c>
      <c r="BG233" s="39" t="str">
        <f>IF(BF233&lt;&gt;1,"",SUM(BF$8:BF233))</f>
        <v/>
      </c>
    </row>
    <row r="234" spans="14:59" ht="15.75" x14ac:dyDescent="0.2">
      <c r="N234" s="131"/>
      <c r="O234" s="108">
        <v>7</v>
      </c>
      <c r="P234" s="109" t="s">
        <v>66</v>
      </c>
      <c r="Q234" s="110">
        <v>34</v>
      </c>
      <c r="R234" s="111">
        <v>12</v>
      </c>
      <c r="S234" s="111">
        <v>14</v>
      </c>
      <c r="T234" s="112">
        <v>8</v>
      </c>
      <c r="U234" s="113">
        <v>50</v>
      </c>
      <c r="V234" s="114" t="s">
        <v>5</v>
      </c>
      <c r="W234" s="115">
        <v>43</v>
      </c>
      <c r="X234" s="116">
        <v>7</v>
      </c>
      <c r="Y234" s="117">
        <v>50</v>
      </c>
      <c r="BC234" s="39">
        <f t="shared" si="70"/>
        <v>29.023399999999999</v>
      </c>
      <c r="BD234" s="39">
        <f t="shared" si="71"/>
        <v>238.0085</v>
      </c>
      <c r="BE234" s="59" t="str">
        <f t="shared" si="72"/>
        <v>SV Werder Bremen</v>
      </c>
      <c r="BF234" s="39">
        <f t="shared" si="73"/>
        <v>0</v>
      </c>
      <c r="BG234" s="39" t="str">
        <f>IF(BF234&lt;&gt;1,"",SUM(BF$8:BF234))</f>
        <v/>
      </c>
    </row>
    <row r="235" spans="14:59" ht="15.75" x14ac:dyDescent="0.2">
      <c r="N235" s="131"/>
      <c r="O235" s="108">
        <v>8</v>
      </c>
      <c r="P235" s="109" t="s">
        <v>35</v>
      </c>
      <c r="Q235" s="110">
        <v>34</v>
      </c>
      <c r="R235" s="111">
        <v>13</v>
      </c>
      <c r="S235" s="111">
        <v>10</v>
      </c>
      <c r="T235" s="112">
        <v>11</v>
      </c>
      <c r="U235" s="113">
        <v>64</v>
      </c>
      <c r="V235" s="114" t="s">
        <v>5</v>
      </c>
      <c r="W235" s="115">
        <v>56</v>
      </c>
      <c r="X235" s="116">
        <v>8</v>
      </c>
      <c r="Y235" s="117">
        <v>49</v>
      </c>
      <c r="BC235" s="39">
        <f t="shared" si="70"/>
        <v>95.023499999999999</v>
      </c>
      <c r="BD235" s="39">
        <f t="shared" si="71"/>
        <v>238.01050000000001</v>
      </c>
      <c r="BE235" s="59" t="str">
        <f t="shared" si="72"/>
        <v>SV Werder Bremen</v>
      </c>
      <c r="BF235" s="39">
        <f t="shared" si="73"/>
        <v>0</v>
      </c>
      <c r="BG235" s="39" t="str">
        <f>IF(BF235&lt;&gt;1,"",SUM(BF$8:BF235))</f>
        <v/>
      </c>
    </row>
    <row r="236" spans="14:59" ht="15.75" x14ac:dyDescent="0.2">
      <c r="N236" s="131"/>
      <c r="O236" s="108">
        <v>9</v>
      </c>
      <c r="P236" s="109" t="s">
        <v>46</v>
      </c>
      <c r="Q236" s="110">
        <v>34</v>
      </c>
      <c r="R236" s="111">
        <v>12</v>
      </c>
      <c r="S236" s="111">
        <v>9</v>
      </c>
      <c r="T236" s="112">
        <v>13</v>
      </c>
      <c r="U236" s="113">
        <v>56</v>
      </c>
      <c r="V236" s="114" t="s">
        <v>5</v>
      </c>
      <c r="W236" s="115">
        <v>55</v>
      </c>
      <c r="X236" s="116">
        <v>1</v>
      </c>
      <c r="Y236" s="117">
        <v>45</v>
      </c>
      <c r="BC236" s="39">
        <f t="shared" si="70"/>
        <v>268.02359999999999</v>
      </c>
      <c r="BD236" s="39">
        <f t="shared" si="71"/>
        <v>238.01300000000001</v>
      </c>
      <c r="BE236" s="59" t="str">
        <f t="shared" si="72"/>
        <v>SV Werder Bremen</v>
      </c>
      <c r="BF236" s="39">
        <f t="shared" si="73"/>
        <v>0</v>
      </c>
      <c r="BG236" s="39" t="str">
        <f>IF(BF236&lt;&gt;1,"",SUM(BF$8:BF236))</f>
        <v/>
      </c>
    </row>
    <row r="237" spans="14:59" ht="15.75" x14ac:dyDescent="0.2">
      <c r="N237" s="131"/>
      <c r="O237" s="108">
        <v>10</v>
      </c>
      <c r="P237" s="109" t="s">
        <v>40</v>
      </c>
      <c r="Q237" s="110">
        <v>34</v>
      </c>
      <c r="R237" s="111">
        <v>12</v>
      </c>
      <c r="S237" s="111">
        <v>9</v>
      </c>
      <c r="T237" s="112">
        <v>13</v>
      </c>
      <c r="U237" s="113">
        <v>52</v>
      </c>
      <c r="V237" s="114" t="s">
        <v>5</v>
      </c>
      <c r="W237" s="115">
        <v>52</v>
      </c>
      <c r="X237" s="116">
        <v>0</v>
      </c>
      <c r="Y237" s="117">
        <v>45</v>
      </c>
      <c r="BC237" s="39">
        <f t="shared" si="70"/>
        <v>216.02369999999999</v>
      </c>
      <c r="BD237" s="39">
        <f t="shared" si="71"/>
        <v>238.0147</v>
      </c>
      <c r="BE237" s="59" t="str">
        <f t="shared" si="72"/>
        <v>SV Werder Bremen</v>
      </c>
      <c r="BF237" s="39">
        <f t="shared" si="73"/>
        <v>0</v>
      </c>
      <c r="BG237" s="39" t="str">
        <f>IF(BF237&lt;&gt;1,"",SUM(BF$8:BF237))</f>
        <v/>
      </c>
    </row>
    <row r="238" spans="14:59" ht="15.75" x14ac:dyDescent="0.2">
      <c r="N238" s="131"/>
      <c r="O238" s="108">
        <v>11</v>
      </c>
      <c r="P238" s="109" t="s">
        <v>34</v>
      </c>
      <c r="Q238" s="110">
        <v>34</v>
      </c>
      <c r="R238" s="111">
        <v>11</v>
      </c>
      <c r="S238" s="111">
        <v>10</v>
      </c>
      <c r="T238" s="112">
        <v>13</v>
      </c>
      <c r="U238" s="113">
        <v>52</v>
      </c>
      <c r="V238" s="114" t="s">
        <v>5</v>
      </c>
      <c r="W238" s="115">
        <v>54</v>
      </c>
      <c r="X238" s="116">
        <v>-2</v>
      </c>
      <c r="Y238" s="117">
        <v>43</v>
      </c>
      <c r="BC238" s="39">
        <f t="shared" si="70"/>
        <v>254.02379999999999</v>
      </c>
      <c r="BD238" s="39">
        <f t="shared" si="71"/>
        <v>238.0172</v>
      </c>
      <c r="BE238" s="59" t="str">
        <f t="shared" si="72"/>
        <v>SV Werder Bremen</v>
      </c>
      <c r="BF238" s="39">
        <f t="shared" si="73"/>
        <v>0</v>
      </c>
      <c r="BG238" s="39" t="str">
        <f>IF(BF238&lt;&gt;1,"",SUM(BF$8:BF238))</f>
        <v/>
      </c>
    </row>
    <row r="239" spans="14:59" ht="15.75" x14ac:dyDescent="0.2">
      <c r="N239" s="131"/>
      <c r="O239" s="108">
        <v>12</v>
      </c>
      <c r="P239" s="109" t="s">
        <v>44</v>
      </c>
      <c r="Q239" s="110">
        <v>34</v>
      </c>
      <c r="R239" s="111">
        <v>10</v>
      </c>
      <c r="S239" s="111">
        <v>9</v>
      </c>
      <c r="T239" s="112">
        <v>15</v>
      </c>
      <c r="U239" s="113">
        <v>39</v>
      </c>
      <c r="V239" s="114" t="s">
        <v>5</v>
      </c>
      <c r="W239" s="115">
        <v>56</v>
      </c>
      <c r="X239" s="116">
        <v>-17</v>
      </c>
      <c r="Y239" s="117">
        <v>39</v>
      </c>
      <c r="BC239" s="39">
        <f t="shared" si="70"/>
        <v>45.023899999999998</v>
      </c>
      <c r="BD239" s="39">
        <f t="shared" si="71"/>
        <v>238.01910000000001</v>
      </c>
      <c r="BE239" s="59" t="str">
        <f t="shared" si="72"/>
        <v>SV Werder Bremen</v>
      </c>
      <c r="BF239" s="39">
        <f t="shared" si="73"/>
        <v>0</v>
      </c>
      <c r="BG239" s="39" t="str">
        <f>IF(BF239&lt;&gt;1,"",SUM(BF$8:BF239))</f>
        <v/>
      </c>
    </row>
    <row r="240" spans="14:59" ht="15.75" x14ac:dyDescent="0.2">
      <c r="N240" s="131"/>
      <c r="O240" s="108">
        <v>13</v>
      </c>
      <c r="P240" s="109" t="s">
        <v>51</v>
      </c>
      <c r="Q240" s="110">
        <v>34</v>
      </c>
      <c r="R240" s="111">
        <v>10</v>
      </c>
      <c r="S240" s="111">
        <v>6</v>
      </c>
      <c r="T240" s="112">
        <v>18</v>
      </c>
      <c r="U240" s="113">
        <v>36</v>
      </c>
      <c r="V240" s="114" t="s">
        <v>5</v>
      </c>
      <c r="W240" s="115">
        <v>54</v>
      </c>
      <c r="X240" s="116">
        <v>-18</v>
      </c>
      <c r="Y240" s="117">
        <v>36</v>
      </c>
      <c r="BC240" s="39">
        <f t="shared" si="70"/>
        <v>126.024</v>
      </c>
      <c r="BD240" s="39">
        <f t="shared" si="71"/>
        <v>238.02209999999999</v>
      </c>
      <c r="BE240" s="59" t="str">
        <f t="shared" si="72"/>
        <v>SV Werder Bremen</v>
      </c>
      <c r="BF240" s="39">
        <f t="shared" si="73"/>
        <v>0</v>
      </c>
      <c r="BG240" s="39" t="str">
        <f>IF(BF240&lt;&gt;1,"",SUM(BF$8:BF240))</f>
        <v/>
      </c>
    </row>
    <row r="241" spans="14:59" ht="15.75" x14ac:dyDescent="0.2">
      <c r="N241" s="131"/>
      <c r="O241" s="108">
        <v>14</v>
      </c>
      <c r="P241" s="109" t="s">
        <v>52</v>
      </c>
      <c r="Q241" s="110">
        <v>34</v>
      </c>
      <c r="R241" s="111">
        <v>8</v>
      </c>
      <c r="S241" s="111">
        <v>11</v>
      </c>
      <c r="T241" s="112">
        <v>15</v>
      </c>
      <c r="U241" s="113">
        <v>41</v>
      </c>
      <c r="V241" s="114" t="s">
        <v>5</v>
      </c>
      <c r="W241" s="115">
        <v>52</v>
      </c>
      <c r="X241" s="116">
        <v>-11</v>
      </c>
      <c r="Y241" s="117">
        <v>35</v>
      </c>
      <c r="BC241" s="39">
        <f t="shared" si="70"/>
        <v>190.0241</v>
      </c>
      <c r="BD241" s="39">
        <f t="shared" si="71"/>
        <v>238.02440000000001</v>
      </c>
      <c r="BE241" s="59" t="str">
        <f t="shared" si="72"/>
        <v>SV Werder Bremen</v>
      </c>
      <c r="BF241" s="39">
        <f t="shared" si="73"/>
        <v>0</v>
      </c>
      <c r="BG241" s="39" t="str">
        <f>IF(BF241&lt;&gt;1,"",SUM(BF$8:BF241))</f>
        <v/>
      </c>
    </row>
    <row r="242" spans="14:59" ht="15.75" x14ac:dyDescent="0.2">
      <c r="N242" s="131"/>
      <c r="O242" s="108">
        <v>15</v>
      </c>
      <c r="P242" s="109" t="s">
        <v>67</v>
      </c>
      <c r="Q242" s="110">
        <v>34</v>
      </c>
      <c r="R242" s="111">
        <v>9</v>
      </c>
      <c r="S242" s="111">
        <v>8</v>
      </c>
      <c r="T242" s="112">
        <v>17</v>
      </c>
      <c r="U242" s="113">
        <v>26</v>
      </c>
      <c r="V242" s="114" t="s">
        <v>5</v>
      </c>
      <c r="W242" s="115">
        <v>52</v>
      </c>
      <c r="X242" s="116">
        <v>-26</v>
      </c>
      <c r="Y242" s="117">
        <v>35</v>
      </c>
      <c r="BC242" s="39">
        <f t="shared" si="70"/>
        <v>47.0242</v>
      </c>
      <c r="BD242" s="39">
        <f t="shared" si="71"/>
        <v>238.0284</v>
      </c>
      <c r="BE242" s="59" t="str">
        <f t="shared" si="72"/>
        <v>SV Werder Bremen</v>
      </c>
      <c r="BF242" s="39">
        <f t="shared" si="73"/>
        <v>0</v>
      </c>
      <c r="BG242" s="39" t="str">
        <f>IF(BF242&lt;&gt;1,"",SUM(BF$8:BF242))</f>
        <v/>
      </c>
    </row>
    <row r="243" spans="14:59" ht="15.75" x14ac:dyDescent="0.2">
      <c r="N243" s="131"/>
      <c r="O243" s="108">
        <v>16</v>
      </c>
      <c r="P243" s="109" t="s">
        <v>39</v>
      </c>
      <c r="Q243" s="110">
        <v>34</v>
      </c>
      <c r="R243" s="111">
        <v>8</v>
      </c>
      <c r="S243" s="111">
        <v>9</v>
      </c>
      <c r="T243" s="112">
        <v>17</v>
      </c>
      <c r="U243" s="113">
        <v>34</v>
      </c>
      <c r="V243" s="114" t="s">
        <v>5</v>
      </c>
      <c r="W243" s="115">
        <v>60</v>
      </c>
      <c r="X243" s="116">
        <v>-26</v>
      </c>
      <c r="Y243" s="117">
        <v>33</v>
      </c>
      <c r="BC243" s="39">
        <f t="shared" si="70"/>
        <v>17.0243</v>
      </c>
      <c r="BD243" s="39">
        <f t="shared" si="71"/>
        <v>238.03020000000001</v>
      </c>
      <c r="BE243" s="59" t="str">
        <f t="shared" si="72"/>
        <v>SV Werder Bremen</v>
      </c>
      <c r="BF243" s="39">
        <f t="shared" si="73"/>
        <v>0</v>
      </c>
      <c r="BG243" s="39" t="str">
        <f>IF(BF243&lt;&gt;1,"",SUM(BF$8:BF243))</f>
        <v/>
      </c>
    </row>
    <row r="244" spans="14:59" ht="15.75" x14ac:dyDescent="0.2">
      <c r="N244" s="131"/>
      <c r="O244" s="108">
        <v>17</v>
      </c>
      <c r="P244" s="109" t="s">
        <v>41</v>
      </c>
      <c r="Q244" s="110">
        <v>34</v>
      </c>
      <c r="R244" s="111">
        <v>7</v>
      </c>
      <c r="S244" s="111">
        <v>10</v>
      </c>
      <c r="T244" s="112">
        <v>17</v>
      </c>
      <c r="U244" s="113">
        <v>36</v>
      </c>
      <c r="V244" s="114" t="s">
        <v>5</v>
      </c>
      <c r="W244" s="115">
        <v>57</v>
      </c>
      <c r="X244" s="116">
        <v>-21</v>
      </c>
      <c r="Y244" s="117">
        <v>31</v>
      </c>
      <c r="BC244" s="39">
        <f t="shared" si="70"/>
        <v>238.02440000000001</v>
      </c>
      <c r="BD244" s="39">
        <f t="shared" si="71"/>
        <v>238.03229999999999</v>
      </c>
      <c r="BE244" s="59" t="str">
        <f t="shared" si="72"/>
        <v>SV Werder Bremen</v>
      </c>
      <c r="BF244" s="39">
        <f t="shared" si="73"/>
        <v>0</v>
      </c>
      <c r="BG244" s="39" t="str">
        <f>IF(BF244&lt;&gt;1,"",SUM(BF$8:BF244))</f>
        <v/>
      </c>
    </row>
    <row r="245" spans="14:59" ht="15.75" x14ac:dyDescent="0.2">
      <c r="N245" s="131"/>
      <c r="O245" s="108">
        <v>18</v>
      </c>
      <c r="P245" s="109" t="s">
        <v>45</v>
      </c>
      <c r="Q245" s="110">
        <v>34</v>
      </c>
      <c r="R245" s="111">
        <v>3</v>
      </c>
      <c r="S245" s="111">
        <v>7</v>
      </c>
      <c r="T245" s="112">
        <v>24</v>
      </c>
      <c r="U245" s="113">
        <v>25</v>
      </c>
      <c r="V245" s="114" t="s">
        <v>5</v>
      </c>
      <c r="W245" s="115">
        <v>86</v>
      </c>
      <c r="X245" s="116">
        <v>-61</v>
      </c>
      <c r="Y245" s="117">
        <v>16</v>
      </c>
      <c r="BC245" s="39">
        <f t="shared" si="70"/>
        <v>156.02449999999999</v>
      </c>
      <c r="BD245" s="39">
        <f t="shared" si="71"/>
        <v>238.0352</v>
      </c>
      <c r="BE245" s="59" t="str">
        <f t="shared" si="72"/>
        <v>SV Werder Bremen</v>
      </c>
      <c r="BF245" s="39">
        <f t="shared" si="73"/>
        <v>0</v>
      </c>
      <c r="BG245" s="39" t="str">
        <f>IF(BF245&lt;&gt;1,"",SUM(BF$8:BF245))</f>
        <v/>
      </c>
    </row>
    <row r="246" spans="14:59" ht="15.75" x14ac:dyDescent="0.2">
      <c r="N246" s="131"/>
      <c r="O246" s="108">
        <v>19</v>
      </c>
      <c r="P246" s="109"/>
      <c r="Q246" s="110"/>
      <c r="R246" s="111"/>
      <c r="S246" s="111"/>
      <c r="T246" s="112"/>
      <c r="U246" s="113"/>
      <c r="V246" s="114"/>
      <c r="W246" s="115"/>
      <c r="X246" s="116"/>
      <c r="Y246" s="117"/>
      <c r="BC246" s="39">
        <f t="shared" si="70"/>
        <v>10000.024600000001</v>
      </c>
      <c r="BD246" s="39">
        <f t="shared" si="71"/>
        <v>240.00399999999999</v>
      </c>
      <c r="BE246" s="59" t="str">
        <f t="shared" si="72"/>
        <v>TSG 1899 Hoffenheim</v>
      </c>
      <c r="BF246" s="39">
        <f t="shared" si="73"/>
        <v>1</v>
      </c>
      <c r="BG246" s="39">
        <f>IF(BF246&lt;&gt;1,"",SUM(BF$8:BF246))</f>
        <v>29</v>
      </c>
    </row>
    <row r="247" spans="14:59" ht="16.5" thickBot="1" x14ac:dyDescent="0.25">
      <c r="N247" s="131"/>
      <c r="O247" s="118">
        <v>20</v>
      </c>
      <c r="P247" s="119"/>
      <c r="Q247" s="120"/>
      <c r="R247" s="121"/>
      <c r="S247" s="121"/>
      <c r="T247" s="122"/>
      <c r="U247" s="123"/>
      <c r="V247" s="124"/>
      <c r="W247" s="125"/>
      <c r="X247" s="126"/>
      <c r="Y247" s="127"/>
      <c r="BC247" s="39">
        <f t="shared" si="70"/>
        <v>10000.0247</v>
      </c>
      <c r="BD247" s="39">
        <f t="shared" si="71"/>
        <v>240.00819999999999</v>
      </c>
      <c r="BE247" s="59" t="str">
        <f t="shared" si="72"/>
        <v>TSG 1899 Hoffenheim</v>
      </c>
      <c r="BF247" s="39">
        <f t="shared" si="73"/>
        <v>0</v>
      </c>
      <c r="BG247" s="39" t="str">
        <f>IF(BF247&lt;&gt;1,"",SUM(BF$8:BF247))</f>
        <v/>
      </c>
    </row>
    <row r="248" spans="14:59" ht="13.5" thickTop="1" x14ac:dyDescent="0.2">
      <c r="N248" s="131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BC248" s="39">
        <f t="shared" si="70"/>
        <v>10000.024799999999</v>
      </c>
      <c r="BD248" s="39">
        <f t="shared" si="71"/>
        <v>254.00120000000001</v>
      </c>
      <c r="BE248" s="59" t="str">
        <f t="shared" si="72"/>
        <v>TSG Hoffenheim</v>
      </c>
      <c r="BF248" s="39">
        <f t="shared" si="73"/>
        <v>1</v>
      </c>
      <c r="BG248" s="39">
        <f>IF(BF248&lt;&gt;1,"",SUM(BF$8:BF248))</f>
        <v>30</v>
      </c>
    </row>
    <row r="249" spans="14:59" ht="13.5" thickBot="1" x14ac:dyDescent="0.25">
      <c r="N249" s="131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BC249" s="39">
        <f t="shared" si="70"/>
        <v>10000.0249</v>
      </c>
      <c r="BD249" s="39">
        <f t="shared" si="71"/>
        <v>254.0067</v>
      </c>
      <c r="BE249" s="59" t="str">
        <f t="shared" si="72"/>
        <v>TSG Hoffenheim</v>
      </c>
      <c r="BF249" s="39">
        <f t="shared" si="73"/>
        <v>0</v>
      </c>
      <c r="BG249" s="39" t="str">
        <f>IF(BF249&lt;&gt;1,"",SUM(BF$8:BF249))</f>
        <v/>
      </c>
    </row>
    <row r="250" spans="14:59" ht="19.5" thickTop="1" x14ac:dyDescent="0.2">
      <c r="N250" s="134" t="s">
        <v>69</v>
      </c>
      <c r="O250" s="97">
        <v>1</v>
      </c>
      <c r="P250" s="98" t="s">
        <v>30</v>
      </c>
      <c r="Q250" s="99">
        <v>34</v>
      </c>
      <c r="R250" s="100">
        <v>24</v>
      </c>
      <c r="S250" s="100">
        <v>5</v>
      </c>
      <c r="T250" s="101">
        <v>5</v>
      </c>
      <c r="U250" s="102">
        <v>97</v>
      </c>
      <c r="V250" s="103" t="s">
        <v>5</v>
      </c>
      <c r="W250" s="104">
        <v>37</v>
      </c>
      <c r="X250" s="105">
        <v>60</v>
      </c>
      <c r="Y250" s="106">
        <v>77</v>
      </c>
      <c r="BC250" s="39">
        <f t="shared" si="70"/>
        <v>142.02500000000001</v>
      </c>
      <c r="BD250" s="39">
        <f t="shared" si="71"/>
        <v>254.0103</v>
      </c>
      <c r="BE250" s="59" t="str">
        <f t="shared" si="72"/>
        <v>TSG Hoffenheim</v>
      </c>
      <c r="BF250" s="39">
        <f t="shared" si="73"/>
        <v>0</v>
      </c>
      <c r="BG250" s="39" t="str">
        <f>IF(BF250&lt;&gt;1,"",SUM(BF$8:BF250))</f>
        <v/>
      </c>
    </row>
    <row r="251" spans="14:59" ht="15.75" x14ac:dyDescent="0.2">
      <c r="N251" s="131"/>
      <c r="O251" s="108">
        <v>2</v>
      </c>
      <c r="P251" s="109" t="s">
        <v>31</v>
      </c>
      <c r="Q251" s="110">
        <v>34</v>
      </c>
      <c r="R251" s="111">
        <v>22</v>
      </c>
      <c r="S251" s="111">
        <v>3</v>
      </c>
      <c r="T251" s="112">
        <v>9</v>
      </c>
      <c r="U251" s="113">
        <v>85</v>
      </c>
      <c r="V251" s="114" t="s">
        <v>5</v>
      </c>
      <c r="W251" s="115">
        <v>52</v>
      </c>
      <c r="X251" s="116">
        <v>33</v>
      </c>
      <c r="Y251" s="117">
        <v>69</v>
      </c>
      <c r="BC251" s="39">
        <f t="shared" si="70"/>
        <v>79.025099999999995</v>
      </c>
      <c r="BD251" s="39">
        <f t="shared" si="71"/>
        <v>254.01320000000001</v>
      </c>
      <c r="BE251" s="59" t="str">
        <f t="shared" si="72"/>
        <v>TSG Hoffenheim</v>
      </c>
      <c r="BF251" s="39">
        <f t="shared" si="73"/>
        <v>0</v>
      </c>
      <c r="BG251" s="39" t="str">
        <f>IF(BF251&lt;&gt;1,"",SUM(BF$8:BF251))</f>
        <v/>
      </c>
    </row>
    <row r="252" spans="14:59" ht="15.75" x14ac:dyDescent="0.2">
      <c r="N252" s="131"/>
      <c r="O252" s="108">
        <v>3</v>
      </c>
      <c r="P252" s="109" t="s">
        <v>32</v>
      </c>
      <c r="Q252" s="110">
        <v>34</v>
      </c>
      <c r="R252" s="111">
        <v>19</v>
      </c>
      <c r="S252" s="111">
        <v>7</v>
      </c>
      <c r="T252" s="112">
        <v>8</v>
      </c>
      <c r="U252" s="113">
        <v>80</v>
      </c>
      <c r="V252" s="114" t="s">
        <v>5</v>
      </c>
      <c r="W252" s="115">
        <v>47</v>
      </c>
      <c r="X252" s="116">
        <v>33</v>
      </c>
      <c r="Y252" s="117">
        <v>64</v>
      </c>
      <c r="BC252" s="39">
        <f t="shared" si="70"/>
        <v>63.025199999999998</v>
      </c>
      <c r="BD252" s="39">
        <f t="shared" si="71"/>
        <v>254.01429999999999</v>
      </c>
      <c r="BE252" s="59" t="str">
        <f t="shared" si="72"/>
        <v>TSG Hoffenheim</v>
      </c>
      <c r="BF252" s="39">
        <f t="shared" si="73"/>
        <v>0</v>
      </c>
      <c r="BG252" s="39" t="str">
        <f>IF(BF252&lt;&gt;1,"",SUM(BF$8:BF252))</f>
        <v/>
      </c>
    </row>
    <row r="253" spans="14:59" ht="15.75" x14ac:dyDescent="0.2">
      <c r="N253" s="131"/>
      <c r="O253" s="108">
        <v>4</v>
      </c>
      <c r="P253" s="109" t="s">
        <v>62</v>
      </c>
      <c r="Q253" s="110">
        <v>34</v>
      </c>
      <c r="R253" s="111">
        <v>17</v>
      </c>
      <c r="S253" s="111">
        <v>7</v>
      </c>
      <c r="T253" s="112">
        <v>10</v>
      </c>
      <c r="U253" s="113">
        <v>72</v>
      </c>
      <c r="V253" s="114" t="s">
        <v>5</v>
      </c>
      <c r="W253" s="115">
        <v>37</v>
      </c>
      <c r="X253" s="116">
        <v>35</v>
      </c>
      <c r="Y253" s="117">
        <v>58</v>
      </c>
      <c r="BC253" s="39">
        <f t="shared" si="70"/>
        <v>201.02529999999999</v>
      </c>
      <c r="BD253" s="39">
        <f t="shared" si="71"/>
        <v>254.0164</v>
      </c>
      <c r="BE253" s="59" t="str">
        <f t="shared" si="72"/>
        <v>TSG Hoffenheim</v>
      </c>
      <c r="BF253" s="39">
        <f t="shared" si="73"/>
        <v>0</v>
      </c>
      <c r="BG253" s="39" t="str">
        <f>IF(BF253&lt;&gt;1,"",SUM(BF$8:BF253))</f>
        <v/>
      </c>
    </row>
    <row r="254" spans="14:59" ht="15.75" x14ac:dyDescent="0.2">
      <c r="N254" s="131"/>
      <c r="O254" s="108">
        <v>5</v>
      </c>
      <c r="P254" s="109" t="s">
        <v>66</v>
      </c>
      <c r="Q254" s="110">
        <v>34</v>
      </c>
      <c r="R254" s="111">
        <v>16</v>
      </c>
      <c r="S254" s="111">
        <v>9</v>
      </c>
      <c r="T254" s="112">
        <v>9</v>
      </c>
      <c r="U254" s="113">
        <v>50</v>
      </c>
      <c r="V254" s="114" t="s">
        <v>5</v>
      </c>
      <c r="W254" s="115">
        <v>44</v>
      </c>
      <c r="X254" s="116">
        <v>6</v>
      </c>
      <c r="Y254" s="117">
        <v>57</v>
      </c>
      <c r="BC254" s="39">
        <f t="shared" si="70"/>
        <v>29.025400000000001</v>
      </c>
      <c r="BD254" s="39">
        <f t="shared" si="71"/>
        <v>254.01920000000001</v>
      </c>
      <c r="BE254" s="59" t="str">
        <f t="shared" si="72"/>
        <v>TSG Hoffenheim</v>
      </c>
      <c r="BF254" s="39">
        <f t="shared" si="73"/>
        <v>0</v>
      </c>
      <c r="BG254" s="39" t="str">
        <f>IF(BF254&lt;&gt;1,"",SUM(BF$8:BF254))</f>
        <v/>
      </c>
    </row>
    <row r="255" spans="14:59" ht="15.75" x14ac:dyDescent="0.2">
      <c r="N255" s="131"/>
      <c r="O255" s="108">
        <v>6</v>
      </c>
      <c r="P255" s="109" t="s">
        <v>40</v>
      </c>
      <c r="Q255" s="110">
        <v>34</v>
      </c>
      <c r="R255" s="111">
        <v>15</v>
      </c>
      <c r="S255" s="111">
        <v>10</v>
      </c>
      <c r="T255" s="112">
        <v>9</v>
      </c>
      <c r="U255" s="113">
        <v>58</v>
      </c>
      <c r="V255" s="114" t="s">
        <v>5</v>
      </c>
      <c r="W255" s="115">
        <v>46</v>
      </c>
      <c r="X255" s="116">
        <v>12</v>
      </c>
      <c r="Y255" s="117">
        <v>55</v>
      </c>
      <c r="BC255" s="39">
        <f t="shared" si="70"/>
        <v>216.02549999999999</v>
      </c>
      <c r="BD255" s="39">
        <f t="shared" si="71"/>
        <v>254.02109999999999</v>
      </c>
      <c r="BE255" s="59" t="str">
        <f t="shared" si="72"/>
        <v>TSG Hoffenheim</v>
      </c>
      <c r="BF255" s="39">
        <f t="shared" si="73"/>
        <v>0</v>
      </c>
      <c r="BG255" s="39" t="str">
        <f>IF(BF255&lt;&gt;1,"",SUM(BF$8:BF255))</f>
        <v/>
      </c>
    </row>
    <row r="256" spans="14:59" ht="15.75" x14ac:dyDescent="0.2">
      <c r="N256" s="131"/>
      <c r="O256" s="108">
        <v>7</v>
      </c>
      <c r="P256" s="109" t="s">
        <v>39</v>
      </c>
      <c r="Q256" s="110">
        <v>34</v>
      </c>
      <c r="R256" s="111">
        <v>14</v>
      </c>
      <c r="S256" s="111">
        <v>10</v>
      </c>
      <c r="T256" s="112">
        <v>10</v>
      </c>
      <c r="U256" s="113">
        <v>52</v>
      </c>
      <c r="V256" s="114" t="s">
        <v>5</v>
      </c>
      <c r="W256" s="115">
        <v>49</v>
      </c>
      <c r="X256" s="116">
        <v>3</v>
      </c>
      <c r="Y256" s="117">
        <v>52</v>
      </c>
      <c r="BC256" s="39">
        <f t="shared" si="70"/>
        <v>17.025600000000001</v>
      </c>
      <c r="BD256" s="39">
        <f t="shared" si="71"/>
        <v>254.02379999999999</v>
      </c>
      <c r="BE256" s="59" t="str">
        <f t="shared" si="72"/>
        <v>TSG Hoffenheim</v>
      </c>
      <c r="BF256" s="39">
        <f t="shared" si="73"/>
        <v>0</v>
      </c>
      <c r="BG256" s="39" t="str">
        <f>IF(BF256&lt;&gt;1,"",SUM(BF$8:BF256))</f>
        <v/>
      </c>
    </row>
    <row r="257" spans="14:59" ht="15.75" x14ac:dyDescent="0.2">
      <c r="N257" s="131"/>
      <c r="O257" s="108">
        <v>8</v>
      </c>
      <c r="P257" s="109" t="s">
        <v>44</v>
      </c>
      <c r="Q257" s="110">
        <v>34</v>
      </c>
      <c r="R257" s="111">
        <v>13</v>
      </c>
      <c r="S257" s="111">
        <v>7</v>
      </c>
      <c r="T257" s="112">
        <v>14</v>
      </c>
      <c r="U257" s="113">
        <v>50</v>
      </c>
      <c r="V257" s="114" t="s">
        <v>5</v>
      </c>
      <c r="W257" s="115">
        <v>45</v>
      </c>
      <c r="X257" s="116">
        <v>5</v>
      </c>
      <c r="Y257" s="117">
        <v>46</v>
      </c>
      <c r="BC257" s="39">
        <f t="shared" si="70"/>
        <v>45.025700000000001</v>
      </c>
      <c r="BD257" s="39">
        <f t="shared" si="71"/>
        <v>254.0258</v>
      </c>
      <c r="BE257" s="59" t="str">
        <f t="shared" si="72"/>
        <v>TSG Hoffenheim</v>
      </c>
      <c r="BF257" s="39">
        <f t="shared" si="73"/>
        <v>0</v>
      </c>
      <c r="BG257" s="39" t="str">
        <f>IF(BF257&lt;&gt;1,"",SUM(BF$8:BF257))</f>
        <v/>
      </c>
    </row>
    <row r="258" spans="14:59" ht="15.75" x14ac:dyDescent="0.2">
      <c r="N258" s="131"/>
      <c r="O258" s="108">
        <v>9</v>
      </c>
      <c r="P258" s="109" t="s">
        <v>34</v>
      </c>
      <c r="Q258" s="110">
        <v>34</v>
      </c>
      <c r="R258" s="111">
        <v>13</v>
      </c>
      <c r="S258" s="111">
        <v>7</v>
      </c>
      <c r="T258" s="112">
        <v>14</v>
      </c>
      <c r="U258" s="113">
        <v>58</v>
      </c>
      <c r="V258" s="114" t="s">
        <v>5</v>
      </c>
      <c r="W258" s="115">
        <v>60</v>
      </c>
      <c r="X258" s="116">
        <v>-2</v>
      </c>
      <c r="Y258" s="117">
        <v>46</v>
      </c>
      <c r="BC258" s="39">
        <f t="shared" si="70"/>
        <v>254.0258</v>
      </c>
      <c r="BD258" s="39">
        <f t="shared" si="71"/>
        <v>254.0283</v>
      </c>
      <c r="BE258" s="59" t="str">
        <f t="shared" si="72"/>
        <v>TSG Hoffenheim</v>
      </c>
      <c r="BF258" s="39">
        <f t="shared" si="73"/>
        <v>0</v>
      </c>
      <c r="BG258" s="39" t="str">
        <f>IF(BF258&lt;&gt;1,"",SUM(BF$8:BF258))</f>
        <v/>
      </c>
    </row>
    <row r="259" spans="14:59" ht="15.75" x14ac:dyDescent="0.2">
      <c r="N259" s="131"/>
      <c r="O259" s="108">
        <v>10</v>
      </c>
      <c r="P259" s="109" t="s">
        <v>35</v>
      </c>
      <c r="Q259" s="110">
        <v>34</v>
      </c>
      <c r="R259" s="111">
        <v>12</v>
      </c>
      <c r="S259" s="111">
        <v>9</v>
      </c>
      <c r="T259" s="112">
        <v>13</v>
      </c>
      <c r="U259" s="113">
        <v>54</v>
      </c>
      <c r="V259" s="114" t="s">
        <v>5</v>
      </c>
      <c r="W259" s="115">
        <v>61</v>
      </c>
      <c r="X259" s="116">
        <v>-7</v>
      </c>
      <c r="Y259" s="117">
        <v>45</v>
      </c>
      <c r="BC259" s="39">
        <f t="shared" si="70"/>
        <v>95.025899999999993</v>
      </c>
      <c r="BD259" s="39">
        <f t="shared" si="71"/>
        <v>254.03</v>
      </c>
      <c r="BE259" s="59" t="str">
        <f t="shared" si="72"/>
        <v>TSG Hoffenheim</v>
      </c>
      <c r="BF259" s="39">
        <f t="shared" si="73"/>
        <v>0</v>
      </c>
      <c r="BG259" s="39" t="str">
        <f>IF(BF259&lt;&gt;1,"",SUM(BF$8:BF259))</f>
        <v/>
      </c>
    </row>
    <row r="260" spans="14:59" ht="15.75" x14ac:dyDescent="0.2">
      <c r="N260" s="131"/>
      <c r="O260" s="108">
        <v>11</v>
      </c>
      <c r="P260" s="109" t="s">
        <v>38</v>
      </c>
      <c r="Q260" s="110">
        <v>34</v>
      </c>
      <c r="R260" s="111">
        <v>10</v>
      </c>
      <c r="S260" s="111">
        <v>12</v>
      </c>
      <c r="T260" s="112">
        <v>12</v>
      </c>
      <c r="U260" s="113">
        <v>45</v>
      </c>
      <c r="V260" s="114" t="s">
        <v>5</v>
      </c>
      <c r="W260" s="115">
        <v>49</v>
      </c>
      <c r="X260" s="116">
        <v>-4</v>
      </c>
      <c r="Y260" s="117">
        <v>42</v>
      </c>
      <c r="BC260" s="39">
        <f t="shared" si="70"/>
        <v>111.026</v>
      </c>
      <c r="BD260" s="39">
        <f t="shared" si="71"/>
        <v>254.03299999999999</v>
      </c>
      <c r="BE260" s="59" t="str">
        <f t="shared" si="72"/>
        <v>TSG Hoffenheim</v>
      </c>
      <c r="BF260" s="39">
        <f t="shared" si="73"/>
        <v>0</v>
      </c>
      <c r="BG260" s="39" t="str">
        <f>IF(BF260&lt;&gt;1,"",SUM(BF$8:BF260))</f>
        <v/>
      </c>
    </row>
    <row r="261" spans="14:59" ht="15.75" x14ac:dyDescent="0.2">
      <c r="N261" s="131"/>
      <c r="O261" s="108">
        <v>12</v>
      </c>
      <c r="P261" s="109" t="s">
        <v>36</v>
      </c>
      <c r="Q261" s="110">
        <v>34</v>
      </c>
      <c r="R261" s="111">
        <v>12</v>
      </c>
      <c r="S261" s="111">
        <v>6</v>
      </c>
      <c r="T261" s="112">
        <v>16</v>
      </c>
      <c r="U261" s="113">
        <v>43</v>
      </c>
      <c r="V261" s="114" t="s">
        <v>5</v>
      </c>
      <c r="W261" s="115">
        <v>54</v>
      </c>
      <c r="X261" s="116">
        <v>-11</v>
      </c>
      <c r="Y261" s="117">
        <v>42</v>
      </c>
      <c r="BC261" s="39">
        <f t="shared" si="70"/>
        <v>288.02609999999999</v>
      </c>
      <c r="BD261" s="39">
        <f t="shared" si="71"/>
        <v>254.0342</v>
      </c>
      <c r="BE261" s="59" t="str">
        <f t="shared" si="72"/>
        <v>TSG Hoffenheim</v>
      </c>
      <c r="BF261" s="39">
        <f t="shared" si="73"/>
        <v>0</v>
      </c>
      <c r="BG261" s="39" t="str">
        <f>IF(BF261&lt;&gt;1,"",SUM(BF$8:BF261))</f>
        <v/>
      </c>
    </row>
    <row r="262" spans="14:59" ht="15.75" x14ac:dyDescent="0.2">
      <c r="N262" s="131"/>
      <c r="O262" s="108">
        <v>13</v>
      </c>
      <c r="P262" s="109" t="s">
        <v>70</v>
      </c>
      <c r="Q262" s="110">
        <v>34</v>
      </c>
      <c r="R262" s="111">
        <v>12</v>
      </c>
      <c r="S262" s="111">
        <v>6</v>
      </c>
      <c r="T262" s="112">
        <v>16</v>
      </c>
      <c r="U262" s="113">
        <v>38</v>
      </c>
      <c r="V262" s="114" t="s">
        <v>5</v>
      </c>
      <c r="W262" s="115">
        <v>52</v>
      </c>
      <c r="X262" s="116">
        <v>-14</v>
      </c>
      <c r="Y262" s="117">
        <v>42</v>
      </c>
      <c r="BC262" s="39">
        <f t="shared" si="70"/>
        <v>272.02620000000002</v>
      </c>
      <c r="BD262" s="39">
        <f t="shared" si="71"/>
        <v>268.00240000000002</v>
      </c>
      <c r="BE262" s="59" t="str">
        <f t="shared" si="72"/>
        <v>VfB Stuttgart</v>
      </c>
      <c r="BF262" s="39">
        <f t="shared" si="73"/>
        <v>1</v>
      </c>
      <c r="BG262" s="39">
        <f>IF(BF262&lt;&gt;1,"",SUM(BF$8:BF262))</f>
        <v>31</v>
      </c>
    </row>
    <row r="263" spans="14:59" ht="15.75" x14ac:dyDescent="0.2">
      <c r="N263" s="131"/>
      <c r="O263" s="108">
        <v>14</v>
      </c>
      <c r="P263" s="109" t="s">
        <v>51</v>
      </c>
      <c r="Q263" s="110">
        <v>34</v>
      </c>
      <c r="R263" s="111">
        <v>10</v>
      </c>
      <c r="S263" s="111">
        <v>8</v>
      </c>
      <c r="T263" s="112">
        <v>16</v>
      </c>
      <c r="U263" s="113">
        <v>39</v>
      </c>
      <c r="V263" s="114" t="s">
        <v>5</v>
      </c>
      <c r="W263" s="115">
        <v>56</v>
      </c>
      <c r="X263" s="116">
        <v>-17</v>
      </c>
      <c r="Y263" s="117">
        <v>38</v>
      </c>
      <c r="BC263" s="39">
        <f t="shared" si="70"/>
        <v>126.02630000000001</v>
      </c>
      <c r="BD263" s="39">
        <f t="shared" si="71"/>
        <v>268.00349999999997</v>
      </c>
      <c r="BE263" s="59" t="str">
        <f t="shared" si="72"/>
        <v>VfB Stuttgart</v>
      </c>
      <c r="BF263" s="39">
        <f t="shared" si="73"/>
        <v>0</v>
      </c>
      <c r="BG263" s="39" t="str">
        <f>IF(BF263&lt;&gt;1,"",SUM(BF$8:BF263))</f>
        <v/>
      </c>
    </row>
    <row r="264" spans="14:59" ht="15.75" x14ac:dyDescent="0.2">
      <c r="N264" s="131"/>
      <c r="O264" s="108">
        <v>15</v>
      </c>
      <c r="P264" s="109" t="s">
        <v>46</v>
      </c>
      <c r="Q264" s="110">
        <v>34</v>
      </c>
      <c r="R264" s="111">
        <v>7</v>
      </c>
      <c r="S264" s="111">
        <v>12</v>
      </c>
      <c r="T264" s="112">
        <v>15</v>
      </c>
      <c r="U264" s="113">
        <v>41</v>
      </c>
      <c r="V264" s="114" t="s">
        <v>5</v>
      </c>
      <c r="W264" s="115">
        <v>59</v>
      </c>
      <c r="X264" s="116">
        <v>-18</v>
      </c>
      <c r="Y264" s="117">
        <v>33</v>
      </c>
      <c r="BC264" s="39">
        <f t="shared" si="70"/>
        <v>268.02640000000002</v>
      </c>
      <c r="BD264" s="39">
        <f t="shared" si="71"/>
        <v>268.00630000000001</v>
      </c>
      <c r="BE264" s="59" t="str">
        <f t="shared" si="72"/>
        <v>VfB Stuttgart</v>
      </c>
      <c r="BF264" s="39">
        <f t="shared" si="73"/>
        <v>0</v>
      </c>
      <c r="BG264" s="39" t="str">
        <f>IF(BF264&lt;&gt;1,"",SUM(BF$8:BF264))</f>
        <v/>
      </c>
    </row>
    <row r="265" spans="14:59" ht="15.75" x14ac:dyDescent="0.2">
      <c r="N265" s="131"/>
      <c r="O265" s="108">
        <v>16</v>
      </c>
      <c r="P265" s="109" t="s">
        <v>52</v>
      </c>
      <c r="Q265" s="110">
        <v>34</v>
      </c>
      <c r="R265" s="111">
        <v>9</v>
      </c>
      <c r="S265" s="111">
        <v>6</v>
      </c>
      <c r="T265" s="112">
        <v>19</v>
      </c>
      <c r="U265" s="113">
        <v>37</v>
      </c>
      <c r="V265" s="114" t="s">
        <v>5</v>
      </c>
      <c r="W265" s="115">
        <v>71</v>
      </c>
      <c r="X265" s="116">
        <v>-34</v>
      </c>
      <c r="Y265" s="117">
        <v>33</v>
      </c>
      <c r="BC265" s="39">
        <f t="shared" ref="BC265:BC328" si="74">COUNTIF($P$8:$P$1105,"&lt;="&amp;$P265)+ROW()*0.0001+($P265="")*10000</f>
        <v>190.0265</v>
      </c>
      <c r="BD265" s="39">
        <f t="shared" ref="BD265:BD328" si="75">SMALL($BC$8:$BC$1105,ROW()-ROW(BC$8)+1)</f>
        <v>268.00880000000001</v>
      </c>
      <c r="BE265" s="59" t="str">
        <f t="shared" ref="BE265:BE328" si="76">IF($BD265&gt;10000,"",INDEX($P$8:$P$1105,MATCH($BD265,$BC$8:$BC$1105,0)))</f>
        <v>VfB Stuttgart</v>
      </c>
      <c r="BF265" s="39">
        <f t="shared" ref="BF265:BF328" si="77">IF(BE265="","",IF(BE265&lt;&gt;BE264,1,0))</f>
        <v>0</v>
      </c>
      <c r="BG265" s="39" t="str">
        <f>IF(BF265&lt;&gt;1,"",SUM(BF$8:BF265))</f>
        <v/>
      </c>
    </row>
    <row r="266" spans="14:59" ht="15.75" x14ac:dyDescent="0.2">
      <c r="N266" s="131"/>
      <c r="O266" s="108">
        <v>17</v>
      </c>
      <c r="P266" s="109" t="s">
        <v>67</v>
      </c>
      <c r="Q266" s="110">
        <v>34</v>
      </c>
      <c r="R266" s="111">
        <v>5</v>
      </c>
      <c r="S266" s="111">
        <v>13</v>
      </c>
      <c r="T266" s="112">
        <v>16</v>
      </c>
      <c r="U266" s="113">
        <v>27</v>
      </c>
      <c r="V266" s="114" t="s">
        <v>5</v>
      </c>
      <c r="W266" s="115">
        <v>53</v>
      </c>
      <c r="X266" s="116">
        <v>-26</v>
      </c>
      <c r="Y266" s="117">
        <v>28</v>
      </c>
      <c r="BC266" s="39">
        <f t="shared" si="74"/>
        <v>47.026600000000002</v>
      </c>
      <c r="BD266" s="39">
        <f t="shared" si="75"/>
        <v>268.01089999999999</v>
      </c>
      <c r="BE266" s="59" t="str">
        <f t="shared" si="76"/>
        <v>VfB Stuttgart</v>
      </c>
      <c r="BF266" s="39">
        <f t="shared" si="77"/>
        <v>0</v>
      </c>
      <c r="BG266" s="39" t="str">
        <f>IF(BF266&lt;&gt;1,"",SUM(BF$8:BF266))</f>
        <v/>
      </c>
    </row>
    <row r="267" spans="14:59" ht="15.75" x14ac:dyDescent="0.2">
      <c r="N267" s="131"/>
      <c r="O267" s="108">
        <v>18</v>
      </c>
      <c r="P267" s="109" t="s">
        <v>55</v>
      </c>
      <c r="Q267" s="110">
        <v>34</v>
      </c>
      <c r="R267" s="111">
        <v>3</v>
      </c>
      <c r="S267" s="111">
        <v>9</v>
      </c>
      <c r="T267" s="112">
        <v>22</v>
      </c>
      <c r="U267" s="113">
        <v>28</v>
      </c>
      <c r="V267" s="114" t="s">
        <v>5</v>
      </c>
      <c r="W267" s="115">
        <v>82</v>
      </c>
      <c r="X267" s="116">
        <v>-54</v>
      </c>
      <c r="Y267" s="117">
        <v>18</v>
      </c>
      <c r="BC267" s="39">
        <f t="shared" si="74"/>
        <v>220.02670000000001</v>
      </c>
      <c r="BD267" s="39">
        <f t="shared" si="75"/>
        <v>268.01339999999999</v>
      </c>
      <c r="BE267" s="59" t="str">
        <f t="shared" si="76"/>
        <v>VfB Stuttgart</v>
      </c>
      <c r="BF267" s="39">
        <f t="shared" si="77"/>
        <v>0</v>
      </c>
      <c r="BG267" s="39" t="str">
        <f>IF(BF267&lt;&gt;1,"",SUM(BF$8:BF267))</f>
        <v/>
      </c>
    </row>
    <row r="268" spans="14:59" ht="15.75" x14ac:dyDescent="0.2">
      <c r="N268" s="131"/>
      <c r="O268" s="108">
        <v>19</v>
      </c>
      <c r="P268" s="109"/>
      <c r="Q268" s="110"/>
      <c r="R268" s="111"/>
      <c r="S268" s="111"/>
      <c r="T268" s="112"/>
      <c r="U268" s="113"/>
      <c r="V268" s="114"/>
      <c r="W268" s="115"/>
      <c r="X268" s="116"/>
      <c r="Y268" s="117"/>
      <c r="BC268" s="39">
        <f t="shared" si="74"/>
        <v>10000.0268</v>
      </c>
      <c r="BD268" s="39">
        <f t="shared" si="75"/>
        <v>268.01679999999999</v>
      </c>
      <c r="BE268" s="59" t="str">
        <f t="shared" si="76"/>
        <v>VfB Stuttgart</v>
      </c>
      <c r="BF268" s="39">
        <f t="shared" si="77"/>
        <v>0</v>
      </c>
      <c r="BG268" s="39" t="str">
        <f>IF(BF268&lt;&gt;1,"",SUM(BF$8:BF268))</f>
        <v/>
      </c>
    </row>
    <row r="269" spans="14:59" ht="16.5" thickBot="1" x14ac:dyDescent="0.25">
      <c r="N269" s="131"/>
      <c r="O269" s="118">
        <v>20</v>
      </c>
      <c r="P269" s="119"/>
      <c r="Q269" s="120"/>
      <c r="R269" s="121"/>
      <c r="S269" s="121"/>
      <c r="T269" s="122"/>
      <c r="U269" s="123"/>
      <c r="V269" s="124"/>
      <c r="W269" s="125"/>
      <c r="X269" s="126"/>
      <c r="Y269" s="127"/>
      <c r="BC269" s="39">
        <f t="shared" si="74"/>
        <v>10000.026900000001</v>
      </c>
      <c r="BD269" s="39">
        <f t="shared" si="75"/>
        <v>268.01990000000001</v>
      </c>
      <c r="BE269" s="59" t="str">
        <f t="shared" si="76"/>
        <v>VfB Stuttgart</v>
      </c>
      <c r="BF269" s="39">
        <f t="shared" si="77"/>
        <v>0</v>
      </c>
      <c r="BG269" s="39" t="str">
        <f>IF(BF269&lt;&gt;1,"",SUM(BF$8:BF269))</f>
        <v/>
      </c>
    </row>
    <row r="270" spans="14:59" ht="13.5" thickTop="1" x14ac:dyDescent="0.2">
      <c r="N270" s="131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BC270" s="39">
        <f t="shared" si="74"/>
        <v>10000.027</v>
      </c>
      <c r="BD270" s="39">
        <f t="shared" si="75"/>
        <v>268.02359999999999</v>
      </c>
      <c r="BE270" s="59" t="str">
        <f t="shared" si="76"/>
        <v>VfB Stuttgart</v>
      </c>
      <c r="BF270" s="39">
        <f t="shared" si="77"/>
        <v>0</v>
      </c>
      <c r="BG270" s="39" t="str">
        <f>IF(BF270&lt;&gt;1,"",SUM(BF$8:BF270))</f>
        <v/>
      </c>
    </row>
    <row r="271" spans="14:59" ht="13.5" thickBot="1" x14ac:dyDescent="0.25">
      <c r="N271" s="131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BC271" s="39">
        <f t="shared" si="74"/>
        <v>10000.027099999999</v>
      </c>
      <c r="BD271" s="39">
        <f t="shared" si="75"/>
        <v>268.02640000000002</v>
      </c>
      <c r="BE271" s="59" t="str">
        <f t="shared" si="76"/>
        <v>VfB Stuttgart</v>
      </c>
      <c r="BF271" s="39">
        <f t="shared" si="77"/>
        <v>0</v>
      </c>
      <c r="BG271" s="39" t="str">
        <f>IF(BF271&lt;&gt;1,"",SUM(BF$8:BF271))</f>
        <v/>
      </c>
    </row>
    <row r="272" spans="14:59" ht="19.5" thickTop="1" x14ac:dyDescent="0.2">
      <c r="N272" s="134" t="s">
        <v>71</v>
      </c>
      <c r="O272" s="97">
        <v>1</v>
      </c>
      <c r="P272" s="98" t="s">
        <v>30</v>
      </c>
      <c r="Q272" s="99">
        <v>34</v>
      </c>
      <c r="R272" s="100">
        <v>21</v>
      </c>
      <c r="S272" s="100">
        <v>8</v>
      </c>
      <c r="T272" s="101">
        <v>5</v>
      </c>
      <c r="U272" s="102">
        <v>92</v>
      </c>
      <c r="V272" s="103" t="s">
        <v>5</v>
      </c>
      <c r="W272" s="104">
        <v>38</v>
      </c>
      <c r="X272" s="105">
        <v>54</v>
      </c>
      <c r="Y272" s="106">
        <v>71</v>
      </c>
      <c r="BC272" s="39">
        <f t="shared" si="74"/>
        <v>142.02719999999999</v>
      </c>
      <c r="BD272" s="39">
        <f t="shared" si="75"/>
        <v>268.02870000000001</v>
      </c>
      <c r="BE272" s="59" t="str">
        <f t="shared" si="76"/>
        <v>VfB Stuttgart</v>
      </c>
      <c r="BF272" s="39">
        <f t="shared" si="77"/>
        <v>0</v>
      </c>
      <c r="BG272" s="39" t="str">
        <f>IF(BF272&lt;&gt;1,"",SUM(BF$8:BF272))</f>
        <v/>
      </c>
    </row>
    <row r="273" spans="14:59" ht="15.75" x14ac:dyDescent="0.2">
      <c r="N273" s="131"/>
      <c r="O273" s="108">
        <v>2</v>
      </c>
      <c r="P273" s="109" t="s">
        <v>31</v>
      </c>
      <c r="Q273" s="110">
        <v>34</v>
      </c>
      <c r="R273" s="111">
        <v>22</v>
      </c>
      <c r="S273" s="111">
        <v>5</v>
      </c>
      <c r="T273" s="112">
        <v>7</v>
      </c>
      <c r="U273" s="113">
        <v>83</v>
      </c>
      <c r="V273" s="114" t="s">
        <v>5</v>
      </c>
      <c r="W273" s="115">
        <v>44</v>
      </c>
      <c r="X273" s="116">
        <v>39</v>
      </c>
      <c r="Y273" s="117">
        <v>71</v>
      </c>
      <c r="BC273" s="39">
        <f t="shared" si="74"/>
        <v>79.027299999999997</v>
      </c>
      <c r="BD273" s="39">
        <f t="shared" si="75"/>
        <v>268.02949999999998</v>
      </c>
      <c r="BE273" s="59" t="str">
        <f t="shared" si="76"/>
        <v>VfB Stuttgart</v>
      </c>
      <c r="BF273" s="39">
        <f t="shared" si="77"/>
        <v>0</v>
      </c>
      <c r="BG273" s="39" t="str">
        <f>IF(BF273&lt;&gt;1,"",SUM(BF$8:BF273))</f>
        <v/>
      </c>
    </row>
    <row r="274" spans="14:59" ht="15.75" x14ac:dyDescent="0.2">
      <c r="N274" s="131"/>
      <c r="O274" s="108">
        <v>3</v>
      </c>
      <c r="P274" s="109" t="s">
        <v>62</v>
      </c>
      <c r="Q274" s="110">
        <v>34</v>
      </c>
      <c r="R274" s="111">
        <v>20</v>
      </c>
      <c r="S274" s="111">
        <v>6</v>
      </c>
      <c r="T274" s="112">
        <v>8</v>
      </c>
      <c r="U274" s="113">
        <v>64</v>
      </c>
      <c r="V274" s="114" t="s">
        <v>5</v>
      </c>
      <c r="W274" s="115">
        <v>41</v>
      </c>
      <c r="X274" s="116">
        <v>23</v>
      </c>
      <c r="Y274" s="117">
        <v>66</v>
      </c>
      <c r="BC274" s="39">
        <f t="shared" si="74"/>
        <v>201.0274</v>
      </c>
      <c r="BD274" s="39">
        <f t="shared" si="75"/>
        <v>268.0324</v>
      </c>
      <c r="BE274" s="59" t="str">
        <f t="shared" si="76"/>
        <v>VfB Stuttgart</v>
      </c>
      <c r="BF274" s="39">
        <f t="shared" si="77"/>
        <v>0</v>
      </c>
      <c r="BG274" s="39" t="str">
        <f>IF(BF274&lt;&gt;1,"",SUM(BF$8:BF274))</f>
        <v/>
      </c>
    </row>
    <row r="275" spans="14:59" ht="15.75" x14ac:dyDescent="0.2">
      <c r="N275" s="131"/>
      <c r="O275" s="108">
        <v>4</v>
      </c>
      <c r="P275" s="109" t="s">
        <v>66</v>
      </c>
      <c r="Q275" s="110">
        <v>34</v>
      </c>
      <c r="R275" s="111">
        <v>18</v>
      </c>
      <c r="S275" s="111">
        <v>8</v>
      </c>
      <c r="T275" s="112">
        <v>8</v>
      </c>
      <c r="U275" s="113">
        <v>51</v>
      </c>
      <c r="V275" s="114" t="s">
        <v>5</v>
      </c>
      <c r="W275" s="115">
        <v>38</v>
      </c>
      <c r="X275" s="116">
        <v>13</v>
      </c>
      <c r="Y275" s="117">
        <v>62</v>
      </c>
      <c r="BC275" s="39">
        <f t="shared" si="74"/>
        <v>29.0275</v>
      </c>
      <c r="BD275" s="39">
        <f t="shared" si="75"/>
        <v>268.03410000000002</v>
      </c>
      <c r="BE275" s="59" t="str">
        <f t="shared" si="76"/>
        <v>VfB Stuttgart</v>
      </c>
      <c r="BF275" s="39">
        <f t="shared" si="77"/>
        <v>0</v>
      </c>
      <c r="BG275" s="39" t="str">
        <f>IF(BF275&lt;&gt;1,"",SUM(BF$8:BF275))</f>
        <v/>
      </c>
    </row>
    <row r="276" spans="14:59" ht="15.75" x14ac:dyDescent="0.2">
      <c r="N276" s="131"/>
      <c r="O276" s="108">
        <v>5</v>
      </c>
      <c r="P276" s="109" t="s">
        <v>40</v>
      </c>
      <c r="Q276" s="110">
        <v>34</v>
      </c>
      <c r="R276" s="111">
        <v>17</v>
      </c>
      <c r="S276" s="111">
        <v>8</v>
      </c>
      <c r="T276" s="112">
        <v>9</v>
      </c>
      <c r="U276" s="113">
        <v>51</v>
      </c>
      <c r="V276" s="114" t="s">
        <v>5</v>
      </c>
      <c r="W276" s="115">
        <v>44</v>
      </c>
      <c r="X276" s="116">
        <v>7</v>
      </c>
      <c r="Y276" s="117">
        <v>59</v>
      </c>
      <c r="BC276" s="39">
        <f t="shared" si="74"/>
        <v>216.02760000000001</v>
      </c>
      <c r="BD276" s="39">
        <f t="shared" si="75"/>
        <v>272.02620000000002</v>
      </c>
      <c r="BE276" s="59" t="str">
        <f t="shared" si="76"/>
        <v>VfL Bochum</v>
      </c>
      <c r="BF276" s="39">
        <f t="shared" si="77"/>
        <v>1</v>
      </c>
      <c r="BG276" s="39">
        <f>IF(BF276&lt;&gt;1,"",SUM(BF$8:BF276))</f>
        <v>32</v>
      </c>
    </row>
    <row r="277" spans="14:59" ht="15.75" x14ac:dyDescent="0.2">
      <c r="N277" s="131"/>
      <c r="O277" s="108">
        <v>6</v>
      </c>
      <c r="P277" s="109" t="s">
        <v>32</v>
      </c>
      <c r="Q277" s="110">
        <v>34</v>
      </c>
      <c r="R277" s="111">
        <v>14</v>
      </c>
      <c r="S277" s="111">
        <v>8</v>
      </c>
      <c r="T277" s="112">
        <v>12</v>
      </c>
      <c r="U277" s="113">
        <v>57</v>
      </c>
      <c r="V277" s="114" t="s">
        <v>5</v>
      </c>
      <c r="W277" s="115">
        <v>49</v>
      </c>
      <c r="X277" s="116">
        <v>8</v>
      </c>
      <c r="Y277" s="117">
        <v>50</v>
      </c>
      <c r="BC277" s="39">
        <f t="shared" si="74"/>
        <v>63.027700000000003</v>
      </c>
      <c r="BD277" s="39">
        <f t="shared" si="75"/>
        <v>272.02850000000001</v>
      </c>
      <c r="BE277" s="59" t="str">
        <f t="shared" si="76"/>
        <v>VfL Bochum</v>
      </c>
      <c r="BF277" s="39">
        <f t="shared" si="77"/>
        <v>0</v>
      </c>
      <c r="BG277" s="39" t="str">
        <f>IF(BF277&lt;&gt;1,"",SUM(BF$8:BF277))</f>
        <v/>
      </c>
    </row>
    <row r="278" spans="14:59" ht="15.75" x14ac:dyDescent="0.2">
      <c r="N278" s="131"/>
      <c r="O278" s="108">
        <v>7</v>
      </c>
      <c r="P278" s="109" t="s">
        <v>38</v>
      </c>
      <c r="Q278" s="110">
        <v>34</v>
      </c>
      <c r="R278" s="111">
        <v>13</v>
      </c>
      <c r="S278" s="111">
        <v>11</v>
      </c>
      <c r="T278" s="112">
        <v>10</v>
      </c>
      <c r="U278" s="113">
        <v>58</v>
      </c>
      <c r="V278" s="114" t="s">
        <v>5</v>
      </c>
      <c r="W278" s="115">
        <v>52</v>
      </c>
      <c r="X278" s="116">
        <v>6</v>
      </c>
      <c r="Y278" s="117">
        <v>50</v>
      </c>
      <c r="BC278" s="39">
        <f t="shared" si="74"/>
        <v>111.0278</v>
      </c>
      <c r="BD278" s="39">
        <f t="shared" si="75"/>
        <v>272.03089999999997</v>
      </c>
      <c r="BE278" s="59" t="str">
        <f t="shared" si="76"/>
        <v>VfL Bochum</v>
      </c>
      <c r="BF278" s="39">
        <f t="shared" si="77"/>
        <v>0</v>
      </c>
      <c r="BG278" s="39" t="str">
        <f>IF(BF278&lt;&gt;1,"",SUM(BF$8:BF278))</f>
        <v/>
      </c>
    </row>
    <row r="279" spans="14:59" ht="15.75" x14ac:dyDescent="0.2">
      <c r="N279" s="131"/>
      <c r="O279" s="108">
        <v>8</v>
      </c>
      <c r="P279" s="109" t="s">
        <v>36</v>
      </c>
      <c r="Q279" s="110">
        <v>34</v>
      </c>
      <c r="R279" s="111">
        <v>13</v>
      </c>
      <c r="S279" s="111">
        <v>10</v>
      </c>
      <c r="T279" s="112">
        <v>11</v>
      </c>
      <c r="U279" s="113">
        <v>57</v>
      </c>
      <c r="V279" s="114" t="s">
        <v>5</v>
      </c>
      <c r="W279" s="115">
        <v>48</v>
      </c>
      <c r="X279" s="116">
        <v>9</v>
      </c>
      <c r="Y279" s="117">
        <v>49</v>
      </c>
      <c r="BC279" s="39">
        <f t="shared" si="74"/>
        <v>288.02789999999999</v>
      </c>
      <c r="BD279" s="39">
        <f t="shared" si="75"/>
        <v>272.0333</v>
      </c>
      <c r="BE279" s="59" t="str">
        <f t="shared" si="76"/>
        <v>VfL Bochum</v>
      </c>
      <c r="BF279" s="39">
        <f t="shared" si="77"/>
        <v>0</v>
      </c>
      <c r="BG279" s="39" t="str">
        <f>IF(BF279&lt;&gt;1,"",SUM(BF$8:BF279))</f>
        <v/>
      </c>
    </row>
    <row r="280" spans="14:59" ht="15.75" x14ac:dyDescent="0.2">
      <c r="N280" s="131"/>
      <c r="O280" s="108">
        <v>9</v>
      </c>
      <c r="P280" s="109" t="s">
        <v>44</v>
      </c>
      <c r="Q280" s="110">
        <v>34</v>
      </c>
      <c r="R280" s="111">
        <v>12</v>
      </c>
      <c r="S280" s="111">
        <v>10</v>
      </c>
      <c r="T280" s="112">
        <v>12</v>
      </c>
      <c r="U280" s="113">
        <v>54</v>
      </c>
      <c r="V280" s="114" t="s">
        <v>5</v>
      </c>
      <c r="W280" s="115">
        <v>55</v>
      </c>
      <c r="X280" s="116">
        <v>-1</v>
      </c>
      <c r="Y280" s="117">
        <v>46</v>
      </c>
      <c r="BC280" s="39">
        <f t="shared" si="74"/>
        <v>45.027999999999999</v>
      </c>
      <c r="BD280" s="39">
        <f t="shared" si="75"/>
        <v>288.00139999999999</v>
      </c>
      <c r="BE280" s="59" t="str">
        <f t="shared" si="76"/>
        <v>VfL Wolfsburg</v>
      </c>
      <c r="BF280" s="39">
        <f t="shared" si="77"/>
        <v>1</v>
      </c>
      <c r="BG280" s="39">
        <f>IF(BF280&lt;&gt;1,"",SUM(BF$8:BF280))</f>
        <v>33</v>
      </c>
    </row>
    <row r="281" spans="14:59" ht="15.75" x14ac:dyDescent="0.2">
      <c r="N281" s="131"/>
      <c r="O281" s="108">
        <v>10</v>
      </c>
      <c r="P281" s="109" t="s">
        <v>35</v>
      </c>
      <c r="Q281" s="110">
        <v>34</v>
      </c>
      <c r="R281" s="111">
        <v>11</v>
      </c>
      <c r="S281" s="111">
        <v>10</v>
      </c>
      <c r="T281" s="112">
        <v>13</v>
      </c>
      <c r="U281" s="113">
        <v>52</v>
      </c>
      <c r="V281" s="114" t="s">
        <v>5</v>
      </c>
      <c r="W281" s="115">
        <v>55</v>
      </c>
      <c r="X281" s="116">
        <v>-3</v>
      </c>
      <c r="Y281" s="117">
        <v>43</v>
      </c>
      <c r="BC281" s="39">
        <f t="shared" si="74"/>
        <v>95.028099999999995</v>
      </c>
      <c r="BD281" s="39">
        <f t="shared" si="75"/>
        <v>288.00369999999998</v>
      </c>
      <c r="BE281" s="59" t="str">
        <f t="shared" si="76"/>
        <v>VfL Wolfsburg</v>
      </c>
      <c r="BF281" s="39">
        <f t="shared" si="77"/>
        <v>0</v>
      </c>
      <c r="BG281" s="39" t="str">
        <f>IF(BF281&lt;&gt;1,"",SUM(BF$8:BF281))</f>
        <v/>
      </c>
    </row>
    <row r="282" spans="14:59" ht="15.75" x14ac:dyDescent="0.2">
      <c r="N282" s="131"/>
      <c r="O282" s="108">
        <v>11</v>
      </c>
      <c r="P282" s="109" t="s">
        <v>39</v>
      </c>
      <c r="Q282" s="110">
        <v>34</v>
      </c>
      <c r="R282" s="111">
        <v>10</v>
      </c>
      <c r="S282" s="111">
        <v>12</v>
      </c>
      <c r="T282" s="112">
        <v>12</v>
      </c>
      <c r="U282" s="113">
        <v>49</v>
      </c>
      <c r="V282" s="114" t="s">
        <v>5</v>
      </c>
      <c r="W282" s="115">
        <v>54</v>
      </c>
      <c r="X282" s="116">
        <v>-5</v>
      </c>
      <c r="Y282" s="117">
        <v>42</v>
      </c>
      <c r="BC282" s="39">
        <f t="shared" si="74"/>
        <v>17.028199999999998</v>
      </c>
      <c r="BD282" s="39">
        <f t="shared" si="75"/>
        <v>288.00619999999998</v>
      </c>
      <c r="BE282" s="59" t="str">
        <f t="shared" si="76"/>
        <v>VfL Wolfsburg</v>
      </c>
      <c r="BF282" s="39">
        <f t="shared" si="77"/>
        <v>0</v>
      </c>
      <c r="BG282" s="39" t="str">
        <f>IF(BF282&lt;&gt;1,"",SUM(BF$8:BF282))</f>
        <v/>
      </c>
    </row>
    <row r="283" spans="14:59" ht="15.75" x14ac:dyDescent="0.2">
      <c r="N283" s="131"/>
      <c r="O283" s="108">
        <v>12</v>
      </c>
      <c r="P283" s="109" t="s">
        <v>34</v>
      </c>
      <c r="Q283" s="110">
        <v>34</v>
      </c>
      <c r="R283" s="111">
        <v>10</v>
      </c>
      <c r="S283" s="111">
        <v>6</v>
      </c>
      <c r="T283" s="112">
        <v>18</v>
      </c>
      <c r="U283" s="113">
        <v>48</v>
      </c>
      <c r="V283" s="114" t="s">
        <v>5</v>
      </c>
      <c r="W283" s="115">
        <v>57</v>
      </c>
      <c r="X283" s="116">
        <v>-9</v>
      </c>
      <c r="Y283" s="117">
        <v>36</v>
      </c>
      <c r="BC283" s="39">
        <f t="shared" si="74"/>
        <v>254.0283</v>
      </c>
      <c r="BD283" s="39">
        <f t="shared" si="75"/>
        <v>288.00779999999997</v>
      </c>
      <c r="BE283" s="59" t="str">
        <f t="shared" si="76"/>
        <v>VfL Wolfsburg</v>
      </c>
      <c r="BF283" s="39">
        <f t="shared" si="77"/>
        <v>0</v>
      </c>
      <c r="BG283" s="39" t="str">
        <f>IF(BF283&lt;&gt;1,"",SUM(BF$8:BF283))</f>
        <v/>
      </c>
    </row>
    <row r="284" spans="14:59" ht="15.75" x14ac:dyDescent="0.2">
      <c r="N284" s="131"/>
      <c r="O284" s="108">
        <v>13</v>
      </c>
      <c r="P284" s="109" t="s">
        <v>41</v>
      </c>
      <c r="Q284" s="110">
        <v>34</v>
      </c>
      <c r="R284" s="111">
        <v>10</v>
      </c>
      <c r="S284" s="111">
        <v>6</v>
      </c>
      <c r="T284" s="112">
        <v>18</v>
      </c>
      <c r="U284" s="113">
        <v>51</v>
      </c>
      <c r="V284" s="114" t="s">
        <v>5</v>
      </c>
      <c r="W284" s="115">
        <v>64</v>
      </c>
      <c r="X284" s="116">
        <v>-13</v>
      </c>
      <c r="Y284" s="117">
        <v>36</v>
      </c>
      <c r="BC284" s="39">
        <f t="shared" si="74"/>
        <v>238.0284</v>
      </c>
      <c r="BD284" s="39">
        <f t="shared" si="75"/>
        <v>288.00970000000001</v>
      </c>
      <c r="BE284" s="59" t="str">
        <f t="shared" si="76"/>
        <v>VfL Wolfsburg</v>
      </c>
      <c r="BF284" s="39">
        <f t="shared" si="77"/>
        <v>0</v>
      </c>
      <c r="BG284" s="39" t="str">
        <f>IF(BF284&lt;&gt;1,"",SUM(BF$8:BF284))</f>
        <v/>
      </c>
    </row>
    <row r="285" spans="14:59" ht="15.75" x14ac:dyDescent="0.2">
      <c r="N285" s="131"/>
      <c r="O285" s="108">
        <v>14</v>
      </c>
      <c r="P285" s="109" t="s">
        <v>70</v>
      </c>
      <c r="Q285" s="110">
        <v>34</v>
      </c>
      <c r="R285" s="111">
        <v>10</v>
      </c>
      <c r="S285" s="111">
        <v>5</v>
      </c>
      <c r="T285" s="112">
        <v>19</v>
      </c>
      <c r="U285" s="113">
        <v>40</v>
      </c>
      <c r="V285" s="114" t="s">
        <v>5</v>
      </c>
      <c r="W285" s="115">
        <v>72</v>
      </c>
      <c r="X285" s="116">
        <v>-32</v>
      </c>
      <c r="Y285" s="117">
        <v>35</v>
      </c>
      <c r="BC285" s="39">
        <f t="shared" si="74"/>
        <v>272.02850000000001</v>
      </c>
      <c r="BD285" s="39">
        <f t="shared" si="75"/>
        <v>288.01249999999999</v>
      </c>
      <c r="BE285" s="59" t="str">
        <f t="shared" si="76"/>
        <v>VfL Wolfsburg</v>
      </c>
      <c r="BF285" s="39">
        <f t="shared" si="77"/>
        <v>0</v>
      </c>
      <c r="BG285" s="39" t="str">
        <f>IF(BF285&lt;&gt;1,"",SUM(BF$8:BF285))</f>
        <v/>
      </c>
    </row>
    <row r="286" spans="14:59" ht="15.75" x14ac:dyDescent="0.2">
      <c r="N286" s="131"/>
      <c r="O286" s="108">
        <v>15</v>
      </c>
      <c r="P286" s="109" t="s">
        <v>51</v>
      </c>
      <c r="Q286" s="110">
        <v>34</v>
      </c>
      <c r="R286" s="111">
        <v>9</v>
      </c>
      <c r="S286" s="111">
        <v>7</v>
      </c>
      <c r="T286" s="112">
        <v>18</v>
      </c>
      <c r="U286" s="113">
        <v>42</v>
      </c>
      <c r="V286" s="114" t="s">
        <v>5</v>
      </c>
      <c r="W286" s="115">
        <v>63</v>
      </c>
      <c r="X286" s="116">
        <v>-21</v>
      </c>
      <c r="Y286" s="117">
        <v>34</v>
      </c>
      <c r="BC286" s="39">
        <f t="shared" si="74"/>
        <v>126.0286</v>
      </c>
      <c r="BD286" s="39">
        <f t="shared" si="75"/>
        <v>288.01549999999997</v>
      </c>
      <c r="BE286" s="59" t="str">
        <f t="shared" si="76"/>
        <v>VfL Wolfsburg</v>
      </c>
      <c r="BF286" s="39">
        <f t="shared" si="77"/>
        <v>0</v>
      </c>
      <c r="BG286" s="39" t="str">
        <f>IF(BF286&lt;&gt;1,"",SUM(BF$8:BF286))</f>
        <v/>
      </c>
    </row>
    <row r="287" spans="14:59" ht="15.75" x14ac:dyDescent="0.2">
      <c r="N287" s="131"/>
      <c r="O287" s="108">
        <v>16</v>
      </c>
      <c r="P287" s="109" t="s">
        <v>46</v>
      </c>
      <c r="Q287" s="110">
        <v>34</v>
      </c>
      <c r="R287" s="111">
        <v>7</v>
      </c>
      <c r="S287" s="111">
        <v>12</v>
      </c>
      <c r="T287" s="112">
        <v>15</v>
      </c>
      <c r="U287" s="113">
        <v>45</v>
      </c>
      <c r="V287" s="114" t="s">
        <v>5</v>
      </c>
      <c r="W287" s="115">
        <v>57</v>
      </c>
      <c r="X287" s="116">
        <v>-12</v>
      </c>
      <c r="Y287" s="117">
        <v>33</v>
      </c>
      <c r="BC287" s="39">
        <f t="shared" si="74"/>
        <v>268.02870000000001</v>
      </c>
      <c r="BD287" s="39">
        <f t="shared" si="75"/>
        <v>288.01769999999999</v>
      </c>
      <c r="BE287" s="59" t="str">
        <f t="shared" si="76"/>
        <v>VfL Wolfsburg</v>
      </c>
      <c r="BF287" s="39">
        <f t="shared" si="77"/>
        <v>0</v>
      </c>
      <c r="BG287" s="39" t="str">
        <f>IF(BF287&lt;&gt;1,"",SUM(BF$8:BF287))</f>
        <v/>
      </c>
    </row>
    <row r="288" spans="14:59" ht="15.75" x14ac:dyDescent="0.2">
      <c r="N288" s="131"/>
      <c r="O288" s="108">
        <v>17</v>
      </c>
      <c r="P288" s="109" t="s">
        <v>45</v>
      </c>
      <c r="Q288" s="110">
        <v>34</v>
      </c>
      <c r="R288" s="111">
        <v>7</v>
      </c>
      <c r="S288" s="111">
        <v>10</v>
      </c>
      <c r="T288" s="112">
        <v>17</v>
      </c>
      <c r="U288" s="113">
        <v>35</v>
      </c>
      <c r="V288" s="114" t="s">
        <v>5</v>
      </c>
      <c r="W288" s="115">
        <v>71</v>
      </c>
      <c r="X288" s="116">
        <v>-36</v>
      </c>
      <c r="Y288" s="117">
        <v>31</v>
      </c>
      <c r="BC288" s="39">
        <f t="shared" si="74"/>
        <v>156.02879999999999</v>
      </c>
      <c r="BD288" s="39">
        <f t="shared" si="75"/>
        <v>288.01889999999997</v>
      </c>
      <c r="BE288" s="59" t="str">
        <f t="shared" si="76"/>
        <v>VfL Wolfsburg</v>
      </c>
      <c r="BF288" s="39">
        <f t="shared" si="77"/>
        <v>0</v>
      </c>
      <c r="BG288" s="39" t="str">
        <f>IF(BF288&lt;&gt;1,"",SUM(BF$8:BF288))</f>
        <v/>
      </c>
    </row>
    <row r="289" spans="14:59" ht="15.75" x14ac:dyDescent="0.2">
      <c r="N289" s="131"/>
      <c r="O289" s="108">
        <v>18</v>
      </c>
      <c r="P289" s="109" t="s">
        <v>52</v>
      </c>
      <c r="Q289" s="110">
        <v>34</v>
      </c>
      <c r="R289" s="111">
        <v>7</v>
      </c>
      <c r="S289" s="111">
        <v>8</v>
      </c>
      <c r="T289" s="112">
        <v>19</v>
      </c>
      <c r="U289" s="113">
        <v>42</v>
      </c>
      <c r="V289" s="114" t="s">
        <v>5</v>
      </c>
      <c r="W289" s="115">
        <v>69</v>
      </c>
      <c r="X289" s="116">
        <v>-27</v>
      </c>
      <c r="Y289" s="117">
        <v>29</v>
      </c>
      <c r="BC289" s="39">
        <f t="shared" si="74"/>
        <v>190.02889999999999</v>
      </c>
      <c r="BD289" s="39">
        <f t="shared" si="75"/>
        <v>288.02120000000002</v>
      </c>
      <c r="BE289" s="59" t="str">
        <f t="shared" si="76"/>
        <v>VfL Wolfsburg</v>
      </c>
      <c r="BF289" s="39">
        <f t="shared" si="77"/>
        <v>0</v>
      </c>
      <c r="BG289" s="39" t="str">
        <f>IF(BF289&lt;&gt;1,"",SUM(BF$8:BF289))</f>
        <v/>
      </c>
    </row>
    <row r="290" spans="14:59" ht="15.75" x14ac:dyDescent="0.2">
      <c r="N290" s="131"/>
      <c r="O290" s="108">
        <v>19</v>
      </c>
      <c r="P290" s="109"/>
      <c r="Q290" s="110"/>
      <c r="R290" s="111"/>
      <c r="S290" s="111"/>
      <c r="T290" s="112"/>
      <c r="U290" s="113"/>
      <c r="V290" s="114"/>
      <c r="W290" s="115"/>
      <c r="X290" s="116"/>
      <c r="Y290" s="117"/>
      <c r="BC290" s="39">
        <f t="shared" si="74"/>
        <v>10000.029</v>
      </c>
      <c r="BD290" s="39">
        <f t="shared" si="75"/>
        <v>288.0231</v>
      </c>
      <c r="BE290" s="59" t="str">
        <f t="shared" si="76"/>
        <v>VfL Wolfsburg</v>
      </c>
      <c r="BF290" s="39">
        <f t="shared" si="77"/>
        <v>0</v>
      </c>
      <c r="BG290" s="39" t="str">
        <f>IF(BF290&lt;&gt;1,"",SUM(BF$8:BF290))</f>
        <v/>
      </c>
    </row>
    <row r="291" spans="14:59" ht="16.5" thickBot="1" x14ac:dyDescent="0.25">
      <c r="N291" s="131"/>
      <c r="O291" s="118">
        <v>20</v>
      </c>
      <c r="P291" s="119"/>
      <c r="Q291" s="120"/>
      <c r="R291" s="121"/>
      <c r="S291" s="121"/>
      <c r="T291" s="122"/>
      <c r="U291" s="123"/>
      <c r="V291" s="124"/>
      <c r="W291" s="125"/>
      <c r="X291" s="126"/>
      <c r="Y291" s="127"/>
      <c r="BC291" s="39">
        <f t="shared" si="74"/>
        <v>10000.0291</v>
      </c>
      <c r="BD291" s="39">
        <f t="shared" si="75"/>
        <v>288.02609999999999</v>
      </c>
      <c r="BE291" s="59" t="str">
        <f t="shared" si="76"/>
        <v>VfL Wolfsburg</v>
      </c>
      <c r="BF291" s="39">
        <f t="shared" si="77"/>
        <v>0</v>
      </c>
      <c r="BG291" s="39" t="str">
        <f>IF(BF291&lt;&gt;1,"",SUM(BF$8:BF291))</f>
        <v/>
      </c>
    </row>
    <row r="292" spans="14:59" ht="13.5" thickTop="1" x14ac:dyDescent="0.2">
      <c r="N292" s="131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BC292" s="39">
        <f t="shared" si="74"/>
        <v>10000.029200000001</v>
      </c>
      <c r="BD292" s="39">
        <f t="shared" si="75"/>
        <v>288.02789999999999</v>
      </c>
      <c r="BE292" s="59" t="str">
        <f t="shared" si="76"/>
        <v>VfL Wolfsburg</v>
      </c>
      <c r="BF292" s="39">
        <f t="shared" si="77"/>
        <v>0</v>
      </c>
      <c r="BG292" s="39" t="str">
        <f>IF(BF292&lt;&gt;1,"",SUM(BF$8:BF292))</f>
        <v/>
      </c>
    </row>
    <row r="293" spans="14:59" ht="13.5" thickBot="1" x14ac:dyDescent="0.25">
      <c r="N293" s="131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BC293" s="39">
        <f t="shared" si="74"/>
        <v>10000.0293</v>
      </c>
      <c r="BD293" s="39">
        <f t="shared" si="75"/>
        <v>288.03050000000002</v>
      </c>
      <c r="BE293" s="59" t="str">
        <f t="shared" si="76"/>
        <v>VfL Wolfsburg</v>
      </c>
      <c r="BF293" s="39">
        <f t="shared" si="77"/>
        <v>0</v>
      </c>
      <c r="BG293" s="39" t="str">
        <f>IF(BF293&lt;&gt;1,"",SUM(BF$8:BF293))</f>
        <v/>
      </c>
    </row>
    <row r="294" spans="14:59" ht="19.5" thickTop="1" x14ac:dyDescent="0.2">
      <c r="N294" s="134" t="s">
        <v>73</v>
      </c>
      <c r="O294" s="97">
        <v>1</v>
      </c>
      <c r="P294" s="98" t="s">
        <v>32</v>
      </c>
      <c r="Q294" s="99">
        <v>34</v>
      </c>
      <c r="R294" s="100">
        <v>28</v>
      </c>
      <c r="S294" s="100">
        <v>6</v>
      </c>
      <c r="T294" s="101">
        <v>0</v>
      </c>
      <c r="U294" s="102">
        <v>89</v>
      </c>
      <c r="V294" s="103" t="s">
        <v>5</v>
      </c>
      <c r="W294" s="104">
        <v>24</v>
      </c>
      <c r="X294" s="105">
        <v>65</v>
      </c>
      <c r="Y294" s="106">
        <v>90</v>
      </c>
      <c r="BC294" s="39">
        <f t="shared" si="74"/>
        <v>63.029400000000003</v>
      </c>
      <c r="BD294" s="39">
        <f t="shared" si="75"/>
        <v>288.0326</v>
      </c>
      <c r="BE294" s="59" t="str">
        <f t="shared" si="76"/>
        <v>VfL Wolfsburg</v>
      </c>
      <c r="BF294" s="39">
        <f t="shared" si="77"/>
        <v>0</v>
      </c>
      <c r="BG294" s="39" t="str">
        <f>IF(BF294&lt;&gt;1,"",SUM(BF$8:BF294))</f>
        <v/>
      </c>
    </row>
    <row r="295" spans="14:59" ht="15.75" x14ac:dyDescent="0.2">
      <c r="N295" s="131"/>
      <c r="O295" s="108">
        <v>2</v>
      </c>
      <c r="P295" s="109" t="s">
        <v>46</v>
      </c>
      <c r="Q295" s="110">
        <v>34</v>
      </c>
      <c r="R295" s="111">
        <v>23</v>
      </c>
      <c r="S295" s="111">
        <v>4</v>
      </c>
      <c r="T295" s="112">
        <v>7</v>
      </c>
      <c r="U295" s="113">
        <v>78</v>
      </c>
      <c r="V295" s="114" t="s">
        <v>5</v>
      </c>
      <c r="W295" s="115">
        <v>39</v>
      </c>
      <c r="X295" s="116">
        <v>39</v>
      </c>
      <c r="Y295" s="117">
        <v>73</v>
      </c>
      <c r="BC295" s="39">
        <f t="shared" si="74"/>
        <v>268.02949999999998</v>
      </c>
      <c r="BD295" s="39">
        <f t="shared" si="75"/>
        <v>288.03530000000001</v>
      </c>
      <c r="BE295" s="59" t="str">
        <f t="shared" si="76"/>
        <v>VfL Wolfsburg</v>
      </c>
      <c r="BF295" s="39">
        <f t="shared" si="77"/>
        <v>0</v>
      </c>
      <c r="BG295" s="39" t="str">
        <f>IF(BF295&lt;&gt;1,"",SUM(BF$8:BF295))</f>
        <v/>
      </c>
    </row>
    <row r="296" spans="14:59" ht="15.75" x14ac:dyDescent="0.2">
      <c r="N296" s="131"/>
      <c r="O296" s="108">
        <v>3</v>
      </c>
      <c r="P296" s="109" t="s">
        <v>30</v>
      </c>
      <c r="Q296" s="110">
        <v>34</v>
      </c>
      <c r="R296" s="111">
        <v>23</v>
      </c>
      <c r="S296" s="111">
        <v>3</v>
      </c>
      <c r="T296" s="112">
        <v>8</v>
      </c>
      <c r="U296" s="113">
        <v>94</v>
      </c>
      <c r="V296" s="114" t="s">
        <v>5</v>
      </c>
      <c r="W296" s="115">
        <v>45</v>
      </c>
      <c r="X296" s="116">
        <v>49</v>
      </c>
      <c r="Y296" s="117">
        <v>72</v>
      </c>
      <c r="BC296" s="39">
        <f t="shared" si="74"/>
        <v>142.02959999999999</v>
      </c>
      <c r="BD296" s="39">
        <f t="shared" si="75"/>
        <v>10000.0026</v>
      </c>
      <c r="BE296" s="59" t="str">
        <f t="shared" si="76"/>
        <v/>
      </c>
      <c r="BF296" s="39" t="str">
        <f t="shared" si="77"/>
        <v/>
      </c>
      <c r="BG296" s="39" t="str">
        <f>IF(BF296&lt;&gt;1,"",SUM(BF$8:BF296))</f>
        <v/>
      </c>
    </row>
    <row r="297" spans="14:59" ht="15.75" x14ac:dyDescent="0.2">
      <c r="N297" s="131"/>
      <c r="O297" s="108">
        <v>4</v>
      </c>
      <c r="P297" s="109" t="s">
        <v>62</v>
      </c>
      <c r="Q297" s="110">
        <v>34</v>
      </c>
      <c r="R297" s="111">
        <v>19</v>
      </c>
      <c r="S297" s="111">
        <v>8</v>
      </c>
      <c r="T297" s="112">
        <v>7</v>
      </c>
      <c r="U297" s="113">
        <v>77</v>
      </c>
      <c r="V297" s="114" t="s">
        <v>5</v>
      </c>
      <c r="W297" s="115">
        <v>39</v>
      </c>
      <c r="X297" s="116">
        <v>38</v>
      </c>
      <c r="Y297" s="117">
        <v>65</v>
      </c>
      <c r="BC297" s="39">
        <f t="shared" si="74"/>
        <v>201.02969999999999</v>
      </c>
      <c r="BD297" s="39">
        <f t="shared" si="75"/>
        <v>10000.002699999999</v>
      </c>
      <c r="BE297" s="59" t="str">
        <f t="shared" si="76"/>
        <v/>
      </c>
      <c r="BF297" s="39" t="str">
        <f t="shared" si="77"/>
        <v/>
      </c>
      <c r="BG297" s="39" t="str">
        <f>IF(BF297&lt;&gt;1,"",SUM(BF$8:BF297))</f>
        <v/>
      </c>
    </row>
    <row r="298" spans="14:59" ht="15.75" x14ac:dyDescent="0.2">
      <c r="N298" s="131"/>
      <c r="O298" s="108">
        <v>5</v>
      </c>
      <c r="P298" s="109" t="s">
        <v>31</v>
      </c>
      <c r="Q298" s="110">
        <v>34</v>
      </c>
      <c r="R298" s="111">
        <v>18</v>
      </c>
      <c r="S298" s="111">
        <v>9</v>
      </c>
      <c r="T298" s="112">
        <v>7</v>
      </c>
      <c r="U298" s="113">
        <v>68</v>
      </c>
      <c r="V298" s="114" t="s">
        <v>5</v>
      </c>
      <c r="W298" s="115">
        <v>43</v>
      </c>
      <c r="X298" s="116">
        <v>25</v>
      </c>
      <c r="Y298" s="117">
        <v>63</v>
      </c>
      <c r="BC298" s="39">
        <f t="shared" si="74"/>
        <v>79.029799999999994</v>
      </c>
      <c r="BD298" s="39">
        <f t="shared" si="75"/>
        <v>10000.0028</v>
      </c>
      <c r="BE298" s="59" t="str">
        <f t="shared" si="76"/>
        <v/>
      </c>
      <c r="BF298" s="39" t="str">
        <f t="shared" si="77"/>
        <v/>
      </c>
      <c r="BG298" s="39" t="str">
        <f>IF(BF298&lt;&gt;1,"",SUM(BF$8:BF298))</f>
        <v/>
      </c>
    </row>
    <row r="299" spans="14:59" ht="15.75" x14ac:dyDescent="0.2">
      <c r="N299" s="131"/>
      <c r="O299" s="108">
        <v>6</v>
      </c>
      <c r="P299" s="109" t="s">
        <v>38</v>
      </c>
      <c r="Q299" s="110">
        <v>34</v>
      </c>
      <c r="R299" s="111">
        <v>11</v>
      </c>
      <c r="S299" s="111">
        <v>14</v>
      </c>
      <c r="T299" s="112">
        <v>9</v>
      </c>
      <c r="U299" s="113">
        <v>51</v>
      </c>
      <c r="V299" s="114" t="s">
        <v>5</v>
      </c>
      <c r="W299" s="115">
        <v>50</v>
      </c>
      <c r="X299" s="116">
        <v>1</v>
      </c>
      <c r="Y299" s="117">
        <v>47</v>
      </c>
      <c r="BC299" s="39">
        <f t="shared" si="74"/>
        <v>111.0299</v>
      </c>
      <c r="BD299" s="39">
        <f t="shared" si="75"/>
        <v>10000.002899999999</v>
      </c>
      <c r="BE299" s="59" t="str">
        <f t="shared" si="76"/>
        <v/>
      </c>
      <c r="BF299" s="39" t="str">
        <f t="shared" si="77"/>
        <v/>
      </c>
      <c r="BG299" s="39" t="str">
        <f>IF(BF299&lt;&gt;1,"",SUM(BF$8:BF299))</f>
        <v/>
      </c>
    </row>
    <row r="300" spans="14:59" ht="15.75" x14ac:dyDescent="0.2">
      <c r="N300" s="131"/>
      <c r="O300" s="108">
        <v>7</v>
      </c>
      <c r="P300" s="109" t="s">
        <v>34</v>
      </c>
      <c r="Q300" s="110">
        <v>34</v>
      </c>
      <c r="R300" s="111">
        <v>13</v>
      </c>
      <c r="S300" s="111">
        <v>7</v>
      </c>
      <c r="T300" s="112">
        <v>14</v>
      </c>
      <c r="U300" s="113">
        <v>66</v>
      </c>
      <c r="V300" s="114" t="s">
        <v>5</v>
      </c>
      <c r="W300" s="115">
        <v>66</v>
      </c>
      <c r="X300" s="116">
        <v>0</v>
      </c>
      <c r="Y300" s="117">
        <v>46</v>
      </c>
      <c r="BC300" s="39">
        <f t="shared" si="74"/>
        <v>254.03</v>
      </c>
      <c r="BD300" s="39">
        <f t="shared" si="75"/>
        <v>10000.004800000001</v>
      </c>
      <c r="BE300" s="59" t="str">
        <f t="shared" si="76"/>
        <v/>
      </c>
      <c r="BF300" s="39" t="str">
        <f t="shared" si="77"/>
        <v/>
      </c>
      <c r="BG300" s="39" t="str">
        <f>IF(BF300&lt;&gt;1,"",SUM(BF$8:BF300))</f>
        <v/>
      </c>
    </row>
    <row r="301" spans="14:59" ht="15.75" x14ac:dyDescent="0.2">
      <c r="N301" s="131"/>
      <c r="O301" s="108">
        <v>8</v>
      </c>
      <c r="P301" s="109" t="s">
        <v>72</v>
      </c>
      <c r="Q301" s="110">
        <v>34</v>
      </c>
      <c r="R301" s="111">
        <v>10</v>
      </c>
      <c r="S301" s="111">
        <v>12</v>
      </c>
      <c r="T301" s="112">
        <v>12</v>
      </c>
      <c r="U301" s="113">
        <v>50</v>
      </c>
      <c r="V301" s="114" t="s">
        <v>5</v>
      </c>
      <c r="W301" s="115">
        <v>55</v>
      </c>
      <c r="X301" s="116">
        <v>-5</v>
      </c>
      <c r="Y301" s="117">
        <v>42</v>
      </c>
      <c r="BC301" s="39">
        <f t="shared" si="74"/>
        <v>3.0301</v>
      </c>
      <c r="BD301" s="39">
        <f t="shared" si="75"/>
        <v>10000.0049</v>
      </c>
      <c r="BE301" s="59" t="str">
        <f t="shared" si="76"/>
        <v/>
      </c>
      <c r="BF301" s="39" t="str">
        <f t="shared" si="77"/>
        <v/>
      </c>
      <c r="BG301" s="39" t="str">
        <f>IF(BF301&lt;&gt;1,"",SUM(BF$8:BF301))</f>
        <v/>
      </c>
    </row>
    <row r="302" spans="14:59" ht="15.75" x14ac:dyDescent="0.2">
      <c r="N302" s="131"/>
      <c r="O302" s="108">
        <v>9</v>
      </c>
      <c r="P302" s="109" t="s">
        <v>41</v>
      </c>
      <c r="Q302" s="110">
        <v>34</v>
      </c>
      <c r="R302" s="111">
        <v>11</v>
      </c>
      <c r="S302" s="111">
        <v>9</v>
      </c>
      <c r="T302" s="112">
        <v>14</v>
      </c>
      <c r="U302" s="113">
        <v>48</v>
      </c>
      <c r="V302" s="114" t="s">
        <v>5</v>
      </c>
      <c r="W302" s="115">
        <v>54</v>
      </c>
      <c r="X302" s="116">
        <v>-6</v>
      </c>
      <c r="Y302" s="117">
        <v>42</v>
      </c>
      <c r="BC302" s="39">
        <f t="shared" si="74"/>
        <v>238.03020000000001</v>
      </c>
      <c r="BD302" s="39">
        <f t="shared" si="75"/>
        <v>10000.004999999999</v>
      </c>
      <c r="BE302" s="59" t="str">
        <f t="shared" si="76"/>
        <v/>
      </c>
      <c r="BF302" s="39" t="str">
        <f t="shared" si="77"/>
        <v/>
      </c>
      <c r="BG302" s="39" t="str">
        <f>IF(BF302&lt;&gt;1,"",SUM(BF$8:BF302))</f>
        <v/>
      </c>
    </row>
    <row r="303" spans="14:59" ht="15.75" x14ac:dyDescent="0.2">
      <c r="N303" s="131"/>
      <c r="O303" s="108">
        <v>10</v>
      </c>
      <c r="P303" s="109" t="s">
        <v>40</v>
      </c>
      <c r="Q303" s="110">
        <v>34</v>
      </c>
      <c r="R303" s="111">
        <v>11</v>
      </c>
      <c r="S303" s="111">
        <v>9</v>
      </c>
      <c r="T303" s="112">
        <v>14</v>
      </c>
      <c r="U303" s="113">
        <v>45</v>
      </c>
      <c r="V303" s="114" t="s">
        <v>5</v>
      </c>
      <c r="W303" s="115">
        <v>58</v>
      </c>
      <c r="X303" s="116">
        <v>-13</v>
      </c>
      <c r="Y303" s="117">
        <v>42</v>
      </c>
      <c r="BC303" s="39">
        <f t="shared" si="74"/>
        <v>216.03030000000001</v>
      </c>
      <c r="BD303" s="39">
        <f t="shared" si="75"/>
        <v>10000.0051</v>
      </c>
      <c r="BE303" s="59" t="str">
        <f t="shared" si="76"/>
        <v/>
      </c>
      <c r="BF303" s="39" t="str">
        <f t="shared" si="77"/>
        <v/>
      </c>
      <c r="BG303" s="39" t="str">
        <f>IF(BF303&lt;&gt;1,"",SUM(BF$8:BF303))</f>
        <v/>
      </c>
    </row>
    <row r="304" spans="14:59" ht="15.75" x14ac:dyDescent="0.2">
      <c r="N304" s="131"/>
      <c r="O304" s="108">
        <v>11</v>
      </c>
      <c r="P304" s="109" t="s">
        <v>51</v>
      </c>
      <c r="Q304" s="110">
        <v>34</v>
      </c>
      <c r="R304" s="111">
        <v>10</v>
      </c>
      <c r="S304" s="111">
        <v>9</v>
      </c>
      <c r="T304" s="112">
        <v>15</v>
      </c>
      <c r="U304" s="113">
        <v>50</v>
      </c>
      <c r="V304" s="114" t="s">
        <v>5</v>
      </c>
      <c r="W304" s="115">
        <v>60</v>
      </c>
      <c r="X304" s="116">
        <v>-10</v>
      </c>
      <c r="Y304" s="117">
        <v>39</v>
      </c>
      <c r="BC304" s="39">
        <f t="shared" si="74"/>
        <v>126.0304</v>
      </c>
      <c r="BD304" s="39">
        <f t="shared" si="75"/>
        <v>10000.007</v>
      </c>
      <c r="BE304" s="59" t="str">
        <f t="shared" si="76"/>
        <v/>
      </c>
      <c r="BF304" s="39" t="str">
        <f t="shared" si="77"/>
        <v/>
      </c>
      <c r="BG304" s="39" t="str">
        <f>IF(BF304&lt;&gt;1,"",SUM(BF$8:BF304))</f>
        <v/>
      </c>
    </row>
    <row r="305" spans="14:59" ht="15.75" x14ac:dyDescent="0.2">
      <c r="N305" s="131"/>
      <c r="O305" s="108">
        <v>12</v>
      </c>
      <c r="P305" s="109" t="s">
        <v>36</v>
      </c>
      <c r="Q305" s="110">
        <v>34</v>
      </c>
      <c r="R305" s="111">
        <v>10</v>
      </c>
      <c r="S305" s="111">
        <v>7</v>
      </c>
      <c r="T305" s="112">
        <v>17</v>
      </c>
      <c r="U305" s="113">
        <v>41</v>
      </c>
      <c r="V305" s="114" t="s">
        <v>5</v>
      </c>
      <c r="W305" s="115">
        <v>56</v>
      </c>
      <c r="X305" s="116">
        <v>-15</v>
      </c>
      <c r="Y305" s="117">
        <v>37</v>
      </c>
      <c r="BC305" s="39">
        <f t="shared" si="74"/>
        <v>288.03050000000002</v>
      </c>
      <c r="BD305" s="39">
        <f t="shared" si="75"/>
        <v>10000.007100000001</v>
      </c>
      <c r="BE305" s="59" t="str">
        <f t="shared" si="76"/>
        <v/>
      </c>
      <c r="BF305" s="39" t="str">
        <f t="shared" si="77"/>
        <v/>
      </c>
      <c r="BG305" s="39" t="str">
        <f>IF(BF305&lt;&gt;1,"",SUM(BF$8:BF305))</f>
        <v/>
      </c>
    </row>
    <row r="306" spans="14:59" ht="15.75" x14ac:dyDescent="0.2">
      <c r="N306" s="131"/>
      <c r="O306" s="108">
        <v>13</v>
      </c>
      <c r="P306" s="109" t="s">
        <v>44</v>
      </c>
      <c r="Q306" s="110">
        <v>34</v>
      </c>
      <c r="R306" s="111">
        <v>7</v>
      </c>
      <c r="S306" s="111">
        <v>14</v>
      </c>
      <c r="T306" s="112">
        <v>13</v>
      </c>
      <c r="U306" s="113">
        <v>39</v>
      </c>
      <c r="V306" s="114" t="s">
        <v>5</v>
      </c>
      <c r="W306" s="115">
        <v>51</v>
      </c>
      <c r="X306" s="116">
        <v>-12</v>
      </c>
      <c r="Y306" s="117">
        <v>35</v>
      </c>
      <c r="BC306" s="39">
        <f t="shared" si="74"/>
        <v>45.0306</v>
      </c>
      <c r="BD306" s="39">
        <f t="shared" si="75"/>
        <v>10000.0072</v>
      </c>
      <c r="BE306" s="59" t="str">
        <f t="shared" si="76"/>
        <v/>
      </c>
      <c r="BF306" s="39" t="str">
        <f t="shared" si="77"/>
        <v/>
      </c>
      <c r="BG306" s="39" t="str">
        <f>IF(BF306&lt;&gt;1,"",SUM(BF$8:BF306))</f>
        <v/>
      </c>
    </row>
    <row r="307" spans="14:59" ht="15.75" x14ac:dyDescent="0.2">
      <c r="N307" s="131"/>
      <c r="O307" s="108">
        <v>14</v>
      </c>
      <c r="P307" s="109" t="s">
        <v>35</v>
      </c>
      <c r="Q307" s="110">
        <v>34</v>
      </c>
      <c r="R307" s="111">
        <v>7</v>
      </c>
      <c r="S307" s="111">
        <v>13</v>
      </c>
      <c r="T307" s="112">
        <v>14</v>
      </c>
      <c r="U307" s="113">
        <v>56</v>
      </c>
      <c r="V307" s="114" t="s">
        <v>5</v>
      </c>
      <c r="W307" s="115">
        <v>67</v>
      </c>
      <c r="X307" s="116">
        <v>-11</v>
      </c>
      <c r="Y307" s="117">
        <v>34</v>
      </c>
      <c r="BC307" s="39">
        <f t="shared" si="74"/>
        <v>95.030699999999996</v>
      </c>
      <c r="BD307" s="39">
        <f t="shared" si="75"/>
        <v>10000.007299999999</v>
      </c>
      <c r="BE307" s="59" t="str">
        <f t="shared" si="76"/>
        <v/>
      </c>
      <c r="BF307" s="39" t="str">
        <f t="shared" si="77"/>
        <v/>
      </c>
      <c r="BG307" s="39" t="str">
        <f>IF(BF307&lt;&gt;1,"",SUM(BF$8:BF307))</f>
        <v/>
      </c>
    </row>
    <row r="308" spans="14:59" ht="15.75" x14ac:dyDescent="0.2">
      <c r="N308" s="131"/>
      <c r="O308" s="108">
        <v>15</v>
      </c>
      <c r="P308" s="109" t="s">
        <v>66</v>
      </c>
      <c r="Q308" s="110">
        <v>34</v>
      </c>
      <c r="R308" s="111">
        <v>9</v>
      </c>
      <c r="S308" s="111">
        <v>6</v>
      </c>
      <c r="T308" s="112">
        <v>19</v>
      </c>
      <c r="U308" s="113">
        <v>33</v>
      </c>
      <c r="V308" s="114" t="s">
        <v>5</v>
      </c>
      <c r="W308" s="115">
        <v>58</v>
      </c>
      <c r="X308" s="116">
        <v>-25</v>
      </c>
      <c r="Y308" s="117">
        <v>33</v>
      </c>
      <c r="BC308" s="39">
        <f t="shared" si="74"/>
        <v>29.030799999999999</v>
      </c>
      <c r="BD308" s="39">
        <f t="shared" si="75"/>
        <v>10000.0092</v>
      </c>
      <c r="BE308" s="59" t="str">
        <f t="shared" si="76"/>
        <v/>
      </c>
      <c r="BF308" s="39" t="str">
        <f t="shared" si="77"/>
        <v/>
      </c>
      <c r="BG308" s="39" t="str">
        <f>IF(BF308&lt;&gt;1,"",SUM(BF$8:BF308))</f>
        <v/>
      </c>
    </row>
    <row r="309" spans="14:59" ht="15.75" x14ac:dyDescent="0.2">
      <c r="N309" s="131"/>
      <c r="O309" s="108">
        <v>16</v>
      </c>
      <c r="P309" s="109" t="s">
        <v>70</v>
      </c>
      <c r="Q309" s="110">
        <v>34</v>
      </c>
      <c r="R309" s="111">
        <v>7</v>
      </c>
      <c r="S309" s="111">
        <v>12</v>
      </c>
      <c r="T309" s="112">
        <v>15</v>
      </c>
      <c r="U309" s="113">
        <v>42</v>
      </c>
      <c r="V309" s="114" t="s">
        <v>5</v>
      </c>
      <c r="W309" s="115">
        <v>74</v>
      </c>
      <c r="X309" s="116">
        <v>-32</v>
      </c>
      <c r="Y309" s="117">
        <v>33</v>
      </c>
      <c r="BC309" s="39">
        <f t="shared" si="74"/>
        <v>272.03089999999997</v>
      </c>
      <c r="BD309" s="39">
        <f t="shared" si="75"/>
        <v>10000.0093</v>
      </c>
      <c r="BE309" s="59" t="str">
        <f t="shared" si="76"/>
        <v/>
      </c>
      <c r="BF309" s="39" t="str">
        <f t="shared" si="77"/>
        <v/>
      </c>
      <c r="BG309" s="39" t="str">
        <f>IF(BF309&lt;&gt;1,"",SUM(BF$8:BF309))</f>
        <v/>
      </c>
    </row>
    <row r="310" spans="14:59" ht="15.75" x14ac:dyDescent="0.2">
      <c r="N310" s="131"/>
      <c r="O310" s="108">
        <v>17</v>
      </c>
      <c r="P310" s="109" t="s">
        <v>39</v>
      </c>
      <c r="Q310" s="110">
        <v>34</v>
      </c>
      <c r="R310" s="111">
        <v>5</v>
      </c>
      <c r="S310" s="111">
        <v>12</v>
      </c>
      <c r="T310" s="112">
        <v>17</v>
      </c>
      <c r="U310" s="113">
        <v>28</v>
      </c>
      <c r="V310" s="114" t="s">
        <v>5</v>
      </c>
      <c r="W310" s="115">
        <v>60</v>
      </c>
      <c r="X310" s="116">
        <v>-32</v>
      </c>
      <c r="Y310" s="117">
        <v>27</v>
      </c>
      <c r="BC310" s="39">
        <f t="shared" si="74"/>
        <v>17.030999999999999</v>
      </c>
      <c r="BD310" s="39">
        <f t="shared" si="75"/>
        <v>10000.009400000001</v>
      </c>
      <c r="BE310" s="59" t="str">
        <f t="shared" si="76"/>
        <v/>
      </c>
      <c r="BF310" s="39" t="str">
        <f t="shared" si="77"/>
        <v/>
      </c>
      <c r="BG310" s="39" t="str">
        <f>IF(BF310&lt;&gt;1,"",SUM(BF$8:BF310))</f>
        <v/>
      </c>
    </row>
    <row r="311" spans="14:59" ht="15.75" x14ac:dyDescent="0.2">
      <c r="N311" s="131"/>
      <c r="O311" s="108">
        <v>18</v>
      </c>
      <c r="P311" s="109" t="s">
        <v>60</v>
      </c>
      <c r="Q311" s="110">
        <v>34</v>
      </c>
      <c r="R311" s="111">
        <v>3</v>
      </c>
      <c r="S311" s="111">
        <v>8</v>
      </c>
      <c r="T311" s="112">
        <v>23</v>
      </c>
      <c r="U311" s="113">
        <v>30</v>
      </c>
      <c r="V311" s="114" t="s">
        <v>5</v>
      </c>
      <c r="W311" s="115">
        <v>86</v>
      </c>
      <c r="X311" s="116">
        <v>-56</v>
      </c>
      <c r="Y311" s="117">
        <v>17</v>
      </c>
      <c r="BC311" s="39">
        <f t="shared" si="74"/>
        <v>223.03110000000001</v>
      </c>
      <c r="BD311" s="39">
        <f t="shared" si="75"/>
        <v>10000.0095</v>
      </c>
      <c r="BE311" s="59" t="str">
        <f t="shared" si="76"/>
        <v/>
      </c>
      <c r="BF311" s="39" t="str">
        <f t="shared" si="77"/>
        <v/>
      </c>
      <c r="BG311" s="39" t="str">
        <f>IF(BF311&lt;&gt;1,"",SUM(BF$8:BF311))</f>
        <v/>
      </c>
    </row>
    <row r="312" spans="14:59" ht="15.75" x14ac:dyDescent="0.2">
      <c r="N312" s="131"/>
      <c r="O312" s="108">
        <v>19</v>
      </c>
      <c r="P312" s="109"/>
      <c r="Q312" s="110"/>
      <c r="R312" s="111"/>
      <c r="S312" s="111"/>
      <c r="T312" s="112"/>
      <c r="U312" s="113"/>
      <c r="V312" s="114"/>
      <c r="W312" s="115"/>
      <c r="X312" s="116"/>
      <c r="Y312" s="117"/>
      <c r="BC312" s="39">
        <f t="shared" si="74"/>
        <v>10000.031199999999</v>
      </c>
      <c r="BD312" s="39">
        <f t="shared" si="75"/>
        <v>10000.011399999999</v>
      </c>
      <c r="BE312" s="59" t="str">
        <f t="shared" si="76"/>
        <v/>
      </c>
      <c r="BF312" s="39" t="str">
        <f t="shared" si="77"/>
        <v/>
      </c>
      <c r="BG312" s="39" t="str">
        <f>IF(BF312&lt;&gt;1,"",SUM(BF$8:BF312))</f>
        <v/>
      </c>
    </row>
    <row r="313" spans="14:59" ht="16.5" thickBot="1" x14ac:dyDescent="0.25">
      <c r="N313" s="131"/>
      <c r="O313" s="118">
        <v>20</v>
      </c>
      <c r="P313" s="119"/>
      <c r="Q313" s="120"/>
      <c r="R313" s="121"/>
      <c r="S313" s="121"/>
      <c r="T313" s="122"/>
      <c r="U313" s="123"/>
      <c r="V313" s="124"/>
      <c r="W313" s="125"/>
      <c r="X313" s="126"/>
      <c r="Y313" s="127"/>
      <c r="BC313" s="39">
        <f t="shared" si="74"/>
        <v>10000.031300000001</v>
      </c>
      <c r="BD313" s="39">
        <f t="shared" si="75"/>
        <v>10000.011500000001</v>
      </c>
      <c r="BE313" s="59" t="str">
        <f t="shared" si="76"/>
        <v/>
      </c>
      <c r="BF313" s="39" t="str">
        <f t="shared" si="77"/>
        <v/>
      </c>
      <c r="BG313" s="39" t="str">
        <f>IF(BF313&lt;&gt;1,"",SUM(BF$8:BF313))</f>
        <v/>
      </c>
    </row>
    <row r="314" spans="14:59" ht="13.5" thickTop="1" x14ac:dyDescent="0.2">
      <c r="N314" s="131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BC314" s="39">
        <f t="shared" si="74"/>
        <v>10000.0314</v>
      </c>
      <c r="BD314" s="39">
        <f t="shared" si="75"/>
        <v>10000.0116</v>
      </c>
      <c r="BE314" s="59" t="str">
        <f t="shared" si="76"/>
        <v/>
      </c>
      <c r="BF314" s="39" t="str">
        <f t="shared" si="77"/>
        <v/>
      </c>
      <c r="BG314" s="39" t="str">
        <f>IF(BF314&lt;&gt;1,"",SUM(BF$8:BF314))</f>
        <v/>
      </c>
    </row>
    <row r="315" spans="14:59" ht="13.5" thickBot="1" x14ac:dyDescent="0.25">
      <c r="N315" s="131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BC315" s="39">
        <f t="shared" si="74"/>
        <v>10000.031499999999</v>
      </c>
      <c r="BD315" s="39">
        <f t="shared" si="75"/>
        <v>10000.011699999999</v>
      </c>
      <c r="BE315" s="59" t="str">
        <f t="shared" si="76"/>
        <v/>
      </c>
      <c r="BF315" s="39" t="str">
        <f t="shared" si="77"/>
        <v/>
      </c>
      <c r="BG315" s="39" t="str">
        <f>IF(BF315&lt;&gt;1,"",SUM(BF$8:BF315))</f>
        <v/>
      </c>
    </row>
    <row r="316" spans="14:59" ht="19.5" thickTop="1" x14ac:dyDescent="0.2">
      <c r="N316" s="134" t="s">
        <v>19</v>
      </c>
      <c r="O316" s="97">
        <v>1</v>
      </c>
      <c r="P316" s="98" t="s">
        <v>30</v>
      </c>
      <c r="Q316" s="99">
        <v>34</v>
      </c>
      <c r="R316" s="100">
        <v>25</v>
      </c>
      <c r="S316" s="100">
        <v>7</v>
      </c>
      <c r="T316" s="101">
        <v>2</v>
      </c>
      <c r="U316" s="102">
        <v>99</v>
      </c>
      <c r="V316" s="103" t="s">
        <v>5</v>
      </c>
      <c r="W316" s="104">
        <v>32</v>
      </c>
      <c r="X316" s="105">
        <v>67</v>
      </c>
      <c r="Y316" s="106">
        <v>82</v>
      </c>
      <c r="BC316" s="39">
        <f t="shared" si="74"/>
        <v>142.0316</v>
      </c>
      <c r="BD316" s="39">
        <f t="shared" si="75"/>
        <v>10000.0136</v>
      </c>
      <c r="BE316" s="59" t="str">
        <f t="shared" si="76"/>
        <v/>
      </c>
      <c r="BF316" s="39" t="str">
        <f t="shared" si="77"/>
        <v/>
      </c>
      <c r="BG316" s="39" t="str">
        <f>IF(BF316&lt;&gt;1,"",SUM(BF$8:BF316))</f>
        <v/>
      </c>
    </row>
    <row r="317" spans="14:59" ht="15.75" x14ac:dyDescent="0.2">
      <c r="N317" s="131"/>
      <c r="O317" s="108">
        <v>2</v>
      </c>
      <c r="P317" s="109" t="s">
        <v>32</v>
      </c>
      <c r="Q317" s="110">
        <v>34</v>
      </c>
      <c r="R317" s="111">
        <v>19</v>
      </c>
      <c r="S317" s="111">
        <v>12</v>
      </c>
      <c r="T317" s="112">
        <v>3</v>
      </c>
      <c r="U317" s="113">
        <v>72</v>
      </c>
      <c r="V317" s="114" t="s">
        <v>5</v>
      </c>
      <c r="W317" s="115">
        <v>43</v>
      </c>
      <c r="X317" s="116">
        <v>29</v>
      </c>
      <c r="Y317" s="117">
        <v>69</v>
      </c>
      <c r="BC317" s="39">
        <f t="shared" si="74"/>
        <v>63.031700000000001</v>
      </c>
      <c r="BD317" s="39">
        <f t="shared" si="75"/>
        <v>10000.0137</v>
      </c>
      <c r="BE317" s="59" t="str">
        <f t="shared" si="76"/>
        <v/>
      </c>
      <c r="BF317" s="39" t="str">
        <f t="shared" si="77"/>
        <v/>
      </c>
      <c r="BG317" s="39" t="str">
        <f>IF(BF317&lt;&gt;1,"",SUM(BF$8:BF317))</f>
        <v/>
      </c>
    </row>
    <row r="318" spans="14:59" ht="15.75" x14ac:dyDescent="0.2">
      <c r="N318" s="131"/>
      <c r="O318" s="108">
        <v>3</v>
      </c>
      <c r="P318" s="109" t="s">
        <v>38</v>
      </c>
      <c r="Q318" s="110">
        <v>34</v>
      </c>
      <c r="R318" s="111">
        <v>17</v>
      </c>
      <c r="S318" s="111">
        <v>9</v>
      </c>
      <c r="T318" s="112">
        <v>8</v>
      </c>
      <c r="U318" s="113">
        <v>68</v>
      </c>
      <c r="V318" s="114" t="s">
        <v>5</v>
      </c>
      <c r="W318" s="115">
        <v>46</v>
      </c>
      <c r="X318" s="116">
        <v>22</v>
      </c>
      <c r="Y318" s="117">
        <v>60</v>
      </c>
      <c r="BC318" s="39">
        <f t="shared" si="74"/>
        <v>111.0318</v>
      </c>
      <c r="BD318" s="39">
        <f t="shared" si="75"/>
        <v>10000.013800000001</v>
      </c>
      <c r="BE318" s="59" t="str">
        <f t="shared" si="76"/>
        <v/>
      </c>
      <c r="BF318" s="39" t="str">
        <f t="shared" si="77"/>
        <v/>
      </c>
      <c r="BG318" s="39" t="str">
        <f>IF(BF318&lt;&gt;1,"",SUM(BF$8:BF318))</f>
        <v/>
      </c>
    </row>
    <row r="319" spans="14:59" ht="15.75" x14ac:dyDescent="0.2">
      <c r="N319" s="131"/>
      <c r="O319" s="108">
        <v>4</v>
      </c>
      <c r="P319" s="109" t="s">
        <v>31</v>
      </c>
      <c r="Q319" s="110">
        <v>34</v>
      </c>
      <c r="R319" s="111">
        <v>17</v>
      </c>
      <c r="S319" s="111">
        <v>6</v>
      </c>
      <c r="T319" s="112">
        <v>11</v>
      </c>
      <c r="U319" s="113">
        <v>71</v>
      </c>
      <c r="V319" s="114" t="s">
        <v>5</v>
      </c>
      <c r="W319" s="115">
        <v>51</v>
      </c>
      <c r="X319" s="116">
        <v>20</v>
      </c>
      <c r="Y319" s="117">
        <v>57</v>
      </c>
      <c r="BC319" s="39">
        <f t="shared" si="74"/>
        <v>79.031899999999993</v>
      </c>
      <c r="BD319" s="39">
        <f t="shared" si="75"/>
        <v>10000.0139</v>
      </c>
      <c r="BE319" s="59" t="str">
        <f t="shared" si="76"/>
        <v/>
      </c>
      <c r="BF319" s="39" t="str">
        <f t="shared" si="77"/>
        <v/>
      </c>
      <c r="BG319" s="39" t="str">
        <f>IF(BF319&lt;&gt;1,"",SUM(BF$8:BF319))</f>
        <v/>
      </c>
    </row>
    <row r="320" spans="14:59" ht="15.75" x14ac:dyDescent="0.2">
      <c r="N320" s="131"/>
      <c r="O320" s="108">
        <v>5</v>
      </c>
      <c r="P320" s="109" t="s">
        <v>40</v>
      </c>
      <c r="Q320" s="110">
        <v>34</v>
      </c>
      <c r="R320" s="111">
        <v>16</v>
      </c>
      <c r="S320" s="111">
        <v>7</v>
      </c>
      <c r="T320" s="112">
        <v>11</v>
      </c>
      <c r="U320" s="113">
        <v>49</v>
      </c>
      <c r="V320" s="114" t="s">
        <v>5</v>
      </c>
      <c r="W320" s="115">
        <v>53</v>
      </c>
      <c r="X320" s="116">
        <v>-4</v>
      </c>
      <c r="Y320" s="117">
        <v>55</v>
      </c>
      <c r="BC320" s="39">
        <f t="shared" si="74"/>
        <v>216.03200000000001</v>
      </c>
      <c r="BD320" s="39">
        <f t="shared" si="75"/>
        <v>10000.015799999999</v>
      </c>
      <c r="BE320" s="59" t="str">
        <f t="shared" si="76"/>
        <v/>
      </c>
      <c r="BF320" s="39" t="str">
        <f t="shared" si="77"/>
        <v/>
      </c>
      <c r="BG320" s="39" t="str">
        <f>IF(BF320&lt;&gt;1,"",SUM(BF$8:BF320))</f>
        <v/>
      </c>
    </row>
    <row r="321" spans="14:59" ht="15.75" x14ac:dyDescent="0.2">
      <c r="N321" s="131"/>
      <c r="O321" s="108">
        <v>6</v>
      </c>
      <c r="P321" s="109" t="s">
        <v>44</v>
      </c>
      <c r="Q321" s="110">
        <v>34</v>
      </c>
      <c r="R321" s="111">
        <v>14</v>
      </c>
      <c r="S321" s="111">
        <v>10</v>
      </c>
      <c r="T321" s="112">
        <v>10</v>
      </c>
      <c r="U321" s="113">
        <v>55</v>
      </c>
      <c r="V321" s="114" t="s">
        <v>5</v>
      </c>
      <c r="W321" s="115">
        <v>43</v>
      </c>
      <c r="X321" s="116">
        <v>12</v>
      </c>
      <c r="Y321" s="117">
        <v>52</v>
      </c>
      <c r="BC321" s="39">
        <f t="shared" si="74"/>
        <v>45.0321</v>
      </c>
      <c r="BD321" s="39">
        <f t="shared" si="75"/>
        <v>10000.0159</v>
      </c>
      <c r="BE321" s="59" t="str">
        <f t="shared" si="76"/>
        <v/>
      </c>
      <c r="BF321" s="39" t="str">
        <f t="shared" si="77"/>
        <v/>
      </c>
      <c r="BG321" s="39" t="str">
        <f>IF(BF321&lt;&gt;1,"",SUM(BF$8:BF321))</f>
        <v/>
      </c>
    </row>
    <row r="322" spans="14:59" ht="15.75" x14ac:dyDescent="0.2">
      <c r="N322" s="131"/>
      <c r="O322" s="108">
        <v>7</v>
      </c>
      <c r="P322" s="109" t="s">
        <v>62</v>
      </c>
      <c r="Q322" s="110">
        <v>34</v>
      </c>
      <c r="R322" s="111">
        <v>13</v>
      </c>
      <c r="S322" s="111">
        <v>12</v>
      </c>
      <c r="T322" s="112">
        <v>9</v>
      </c>
      <c r="U322" s="113">
        <v>53</v>
      </c>
      <c r="V322" s="114" t="s">
        <v>5</v>
      </c>
      <c r="W322" s="115">
        <v>48</v>
      </c>
      <c r="X322" s="116">
        <v>5</v>
      </c>
      <c r="Y322" s="117">
        <v>51</v>
      </c>
      <c r="BC322" s="39">
        <f t="shared" si="74"/>
        <v>201.03219999999999</v>
      </c>
      <c r="BD322" s="39">
        <f t="shared" si="75"/>
        <v>10000.016</v>
      </c>
      <c r="BE322" s="59" t="str">
        <f t="shared" si="76"/>
        <v/>
      </c>
      <c r="BF322" s="39" t="str">
        <f t="shared" si="77"/>
        <v/>
      </c>
      <c r="BG322" s="39" t="str">
        <f>IF(BF322&lt;&gt;1,"",SUM(BF$8:BF322))</f>
        <v/>
      </c>
    </row>
    <row r="323" spans="14:59" ht="15.75" x14ac:dyDescent="0.2">
      <c r="N323" s="131"/>
      <c r="O323" s="108">
        <v>8</v>
      </c>
      <c r="P323" s="109" t="s">
        <v>41</v>
      </c>
      <c r="Q323" s="110">
        <v>34</v>
      </c>
      <c r="R323" s="111">
        <v>14</v>
      </c>
      <c r="S323" s="111">
        <v>9</v>
      </c>
      <c r="T323" s="112">
        <v>11</v>
      </c>
      <c r="U323" s="113">
        <v>54</v>
      </c>
      <c r="V323" s="114" t="s">
        <v>5</v>
      </c>
      <c r="W323" s="115">
        <v>57</v>
      </c>
      <c r="X323" s="116">
        <v>-3</v>
      </c>
      <c r="Y323" s="117">
        <v>51</v>
      </c>
      <c r="BC323" s="39">
        <f t="shared" si="74"/>
        <v>238.03229999999999</v>
      </c>
      <c r="BD323" s="39">
        <f t="shared" si="75"/>
        <v>10000.016100000001</v>
      </c>
      <c r="BE323" s="59" t="str">
        <f t="shared" si="76"/>
        <v/>
      </c>
      <c r="BF323" s="39" t="str">
        <f t="shared" si="77"/>
        <v/>
      </c>
      <c r="BG323" s="39" t="str">
        <f>IF(BF323&lt;&gt;1,"",SUM(BF$8:BF323))</f>
        <v/>
      </c>
    </row>
    <row r="324" spans="14:59" ht="15.75" x14ac:dyDescent="0.2">
      <c r="N324" s="131"/>
      <c r="O324" s="108">
        <v>9</v>
      </c>
      <c r="P324" s="109" t="s">
        <v>46</v>
      </c>
      <c r="Q324" s="110">
        <v>34</v>
      </c>
      <c r="R324" s="111">
        <v>14</v>
      </c>
      <c r="S324" s="111">
        <v>8</v>
      </c>
      <c r="T324" s="112">
        <v>12</v>
      </c>
      <c r="U324" s="113">
        <v>64</v>
      </c>
      <c r="V324" s="114" t="s">
        <v>5</v>
      </c>
      <c r="W324" s="115">
        <v>53</v>
      </c>
      <c r="X324" s="116">
        <v>11</v>
      </c>
      <c r="Y324" s="117">
        <v>50</v>
      </c>
      <c r="BC324" s="39">
        <f t="shared" si="74"/>
        <v>268.0324</v>
      </c>
      <c r="BD324" s="39">
        <f t="shared" si="75"/>
        <v>10000.018</v>
      </c>
      <c r="BE324" s="59" t="str">
        <f t="shared" si="76"/>
        <v/>
      </c>
      <c r="BF324" s="39" t="str">
        <f t="shared" si="77"/>
        <v/>
      </c>
      <c r="BG324" s="39" t="str">
        <f>IF(BF324&lt;&gt;1,"",SUM(BF$8:BF324))</f>
        <v/>
      </c>
    </row>
    <row r="325" spans="14:59" ht="15.75" x14ac:dyDescent="0.2">
      <c r="N325" s="131"/>
      <c r="O325" s="108">
        <v>10</v>
      </c>
      <c r="P325" s="109" t="s">
        <v>35</v>
      </c>
      <c r="Q325" s="110">
        <v>34</v>
      </c>
      <c r="R325" s="111">
        <v>13</v>
      </c>
      <c r="S325" s="111">
        <v>6</v>
      </c>
      <c r="T325" s="112">
        <v>15</v>
      </c>
      <c r="U325" s="113">
        <v>55</v>
      </c>
      <c r="V325" s="114" t="s">
        <v>5</v>
      </c>
      <c r="W325" s="115">
        <v>57</v>
      </c>
      <c r="X325" s="116">
        <v>-2</v>
      </c>
      <c r="Y325" s="117">
        <v>45</v>
      </c>
      <c r="BC325" s="39">
        <f t="shared" si="74"/>
        <v>95.032499999999999</v>
      </c>
      <c r="BD325" s="39">
        <f t="shared" si="75"/>
        <v>10000.018099999999</v>
      </c>
      <c r="BE325" s="59" t="str">
        <f t="shared" si="76"/>
        <v/>
      </c>
      <c r="BF325" s="39" t="str">
        <f t="shared" si="77"/>
        <v/>
      </c>
      <c r="BG325" s="39" t="str">
        <f>IF(BF325&lt;&gt;1,"",SUM(BF$8:BF325))</f>
        <v/>
      </c>
    </row>
    <row r="326" spans="14:59" ht="15.75" x14ac:dyDescent="0.2">
      <c r="N326" s="131"/>
      <c r="O326" s="108">
        <v>11</v>
      </c>
      <c r="P326" s="109" t="s">
        <v>36</v>
      </c>
      <c r="Q326" s="110">
        <v>34</v>
      </c>
      <c r="R326" s="111">
        <v>11</v>
      </c>
      <c r="S326" s="111">
        <v>10</v>
      </c>
      <c r="T326" s="112">
        <v>13</v>
      </c>
      <c r="U326" s="113">
        <v>56</v>
      </c>
      <c r="V326" s="114" t="s">
        <v>5</v>
      </c>
      <c r="W326" s="115">
        <v>54</v>
      </c>
      <c r="X326" s="116">
        <v>2</v>
      </c>
      <c r="Y326" s="117">
        <v>43</v>
      </c>
      <c r="BC326" s="39">
        <f t="shared" si="74"/>
        <v>288.0326</v>
      </c>
      <c r="BD326" s="39">
        <f t="shared" si="75"/>
        <v>10000.0182</v>
      </c>
      <c r="BE326" s="59" t="str">
        <f t="shared" si="76"/>
        <v/>
      </c>
      <c r="BF326" s="39" t="str">
        <f t="shared" si="77"/>
        <v/>
      </c>
      <c r="BG326" s="39" t="str">
        <f>IF(BF326&lt;&gt;1,"",SUM(BF$8:BF326))</f>
        <v/>
      </c>
    </row>
    <row r="327" spans="14:59" ht="15.75" x14ac:dyDescent="0.2">
      <c r="N327" s="131"/>
      <c r="O327" s="108">
        <v>12</v>
      </c>
      <c r="P327" s="109" t="s">
        <v>51</v>
      </c>
      <c r="Q327" s="110">
        <v>34</v>
      </c>
      <c r="R327" s="111">
        <v>11</v>
      </c>
      <c r="S327" s="111">
        <v>10</v>
      </c>
      <c r="T327" s="112">
        <v>13</v>
      </c>
      <c r="U327" s="113">
        <v>35</v>
      </c>
      <c r="V327" s="114" t="s">
        <v>5</v>
      </c>
      <c r="W327" s="115">
        <v>51</v>
      </c>
      <c r="X327" s="116">
        <v>-16</v>
      </c>
      <c r="Y327" s="117">
        <v>43</v>
      </c>
      <c r="BC327" s="39">
        <f t="shared" si="74"/>
        <v>126.03270000000001</v>
      </c>
      <c r="BD327" s="39">
        <f t="shared" si="75"/>
        <v>10000.0183</v>
      </c>
      <c r="BE327" s="59" t="str">
        <f t="shared" si="76"/>
        <v/>
      </c>
      <c r="BF327" s="39" t="str">
        <f t="shared" si="77"/>
        <v/>
      </c>
      <c r="BG327" s="39" t="str">
        <f>IF(BF327&lt;&gt;1,"",SUM(BF$8:BF327))</f>
        <v/>
      </c>
    </row>
    <row r="328" spans="14:59" ht="15.75" x14ac:dyDescent="0.2">
      <c r="N328" s="131"/>
      <c r="O328" s="108">
        <v>13</v>
      </c>
      <c r="P328" s="109" t="s">
        <v>66</v>
      </c>
      <c r="Q328" s="110">
        <v>34</v>
      </c>
      <c r="R328" s="111">
        <v>10</v>
      </c>
      <c r="S328" s="111">
        <v>10</v>
      </c>
      <c r="T328" s="112">
        <v>14</v>
      </c>
      <c r="U328" s="113">
        <v>35</v>
      </c>
      <c r="V328" s="114" t="s">
        <v>5</v>
      </c>
      <c r="W328" s="115">
        <v>51</v>
      </c>
      <c r="X328" s="116">
        <v>-16</v>
      </c>
      <c r="Y328" s="117">
        <v>40</v>
      </c>
      <c r="BC328" s="39">
        <f t="shared" si="74"/>
        <v>29.032800000000002</v>
      </c>
      <c r="BD328" s="39">
        <f t="shared" si="75"/>
        <v>10000.020200000001</v>
      </c>
      <c r="BE328" s="59" t="str">
        <f t="shared" si="76"/>
        <v/>
      </c>
      <c r="BF328" s="39" t="str">
        <f t="shared" si="77"/>
        <v/>
      </c>
      <c r="BG328" s="39" t="str">
        <f>IF(BF328&lt;&gt;1,"",SUM(BF$8:BF328))</f>
        <v/>
      </c>
    </row>
    <row r="329" spans="14:59" ht="15.75" x14ac:dyDescent="0.2">
      <c r="N329" s="131"/>
      <c r="O329" s="108">
        <v>14</v>
      </c>
      <c r="P329" s="109" t="s">
        <v>47</v>
      </c>
      <c r="Q329" s="110">
        <v>34</v>
      </c>
      <c r="R329" s="111">
        <v>8</v>
      </c>
      <c r="S329" s="111">
        <v>8</v>
      </c>
      <c r="T329" s="112">
        <v>18</v>
      </c>
      <c r="U329" s="113">
        <v>28</v>
      </c>
      <c r="V329" s="114" t="s">
        <v>5</v>
      </c>
      <c r="W329" s="115">
        <v>41</v>
      </c>
      <c r="X329" s="116">
        <v>-13</v>
      </c>
      <c r="Y329" s="117">
        <v>32</v>
      </c>
      <c r="BC329" s="39">
        <f t="shared" ref="BC329:BC392" si="78">COUNTIF($P$8:$P$1105,"&lt;="&amp;$P329)+ROW()*0.0001+($P329="")*10000</f>
        <v>159.03290000000001</v>
      </c>
      <c r="BD329" s="39">
        <f t="shared" ref="BD329:BD392" si="79">SMALL($BC$8:$BC$1105,ROW()-ROW(BC$8)+1)</f>
        <v>10000.0203</v>
      </c>
      <c r="BE329" s="59" t="str">
        <f t="shared" ref="BE329:BE392" si="80">IF($BD329&gt;10000,"",INDEX($P$8:$P$1105,MATCH($BD329,$BC$8:$BC$1105,0)))</f>
        <v/>
      </c>
      <c r="BF329" s="39" t="str">
        <f t="shared" ref="BF329:BF392" si="81">IF(BE329="","",IF(BE329&lt;&gt;BE328,1,0))</f>
        <v/>
      </c>
      <c r="BG329" s="39" t="str">
        <f>IF(BF329&lt;&gt;1,"",SUM(BF$8:BF329))</f>
        <v/>
      </c>
    </row>
    <row r="330" spans="14:59" ht="15.75" x14ac:dyDescent="0.2">
      <c r="N330" s="131"/>
      <c r="O330" s="108">
        <v>15</v>
      </c>
      <c r="P330" s="109" t="s">
        <v>34</v>
      </c>
      <c r="Q330" s="110">
        <v>34</v>
      </c>
      <c r="R330" s="111">
        <v>7</v>
      </c>
      <c r="S330" s="111">
        <v>11</v>
      </c>
      <c r="T330" s="112">
        <v>16</v>
      </c>
      <c r="U330" s="113">
        <v>46</v>
      </c>
      <c r="V330" s="114" t="s">
        <v>5</v>
      </c>
      <c r="W330" s="115">
        <v>68</v>
      </c>
      <c r="X330" s="116">
        <v>-22</v>
      </c>
      <c r="Y330" s="117">
        <v>32</v>
      </c>
      <c r="BC330" s="39">
        <f t="shared" si="78"/>
        <v>254.03299999999999</v>
      </c>
      <c r="BD330" s="39">
        <f t="shared" si="79"/>
        <v>10000.020399999999</v>
      </c>
      <c r="BE330" s="59" t="str">
        <f t="shared" si="80"/>
        <v/>
      </c>
      <c r="BF330" s="39" t="str">
        <f t="shared" si="81"/>
        <v/>
      </c>
      <c r="BG330" s="39" t="str">
        <f>IF(BF330&lt;&gt;1,"",SUM(BF$8:BF330))</f>
        <v/>
      </c>
    </row>
    <row r="331" spans="14:59" ht="15.75" x14ac:dyDescent="0.2">
      <c r="N331" s="131"/>
      <c r="O331" s="108">
        <v>16</v>
      </c>
      <c r="P331" s="109" t="s">
        <v>72</v>
      </c>
      <c r="Q331" s="110">
        <v>34</v>
      </c>
      <c r="R331" s="111">
        <v>8</v>
      </c>
      <c r="S331" s="111">
        <v>5</v>
      </c>
      <c r="T331" s="112">
        <v>21</v>
      </c>
      <c r="U331" s="113">
        <v>37</v>
      </c>
      <c r="V331" s="114" t="s">
        <v>5</v>
      </c>
      <c r="W331" s="115">
        <v>64</v>
      </c>
      <c r="X331" s="116">
        <v>-27</v>
      </c>
      <c r="Y331" s="117">
        <v>29</v>
      </c>
      <c r="BC331" s="39">
        <f t="shared" si="78"/>
        <v>3.0331000000000001</v>
      </c>
      <c r="BD331" s="39">
        <f t="shared" si="79"/>
        <v>10000.020500000001</v>
      </c>
      <c r="BE331" s="59" t="str">
        <f t="shared" si="80"/>
        <v/>
      </c>
      <c r="BF331" s="39" t="str">
        <f t="shared" si="81"/>
        <v/>
      </c>
      <c r="BG331" s="39" t="str">
        <f>IF(BF331&lt;&gt;1,"",SUM(BF$8:BF331))</f>
        <v/>
      </c>
    </row>
    <row r="332" spans="14:59" ht="15.75" x14ac:dyDescent="0.2">
      <c r="N332" s="131"/>
      <c r="O332" s="108">
        <v>17</v>
      </c>
      <c r="P332" s="109" t="s">
        <v>74</v>
      </c>
      <c r="Q332" s="110">
        <v>34</v>
      </c>
      <c r="R332" s="111">
        <v>6</v>
      </c>
      <c r="S332" s="111">
        <v>7</v>
      </c>
      <c r="T332" s="112">
        <v>21</v>
      </c>
      <c r="U332" s="113">
        <v>49</v>
      </c>
      <c r="V332" s="114" t="s">
        <v>5</v>
      </c>
      <c r="W332" s="115">
        <v>80</v>
      </c>
      <c r="X332" s="116">
        <v>-31</v>
      </c>
      <c r="Y332" s="117">
        <v>25</v>
      </c>
      <c r="BC332" s="39">
        <f t="shared" si="78"/>
        <v>191.03319999999999</v>
      </c>
      <c r="BD332" s="39">
        <f t="shared" si="79"/>
        <v>10000.0224</v>
      </c>
      <c r="BE332" s="59" t="str">
        <f t="shared" si="80"/>
        <v/>
      </c>
      <c r="BF332" s="39" t="str">
        <f t="shared" si="81"/>
        <v/>
      </c>
      <c r="BG332" s="39" t="str">
        <f>IF(BF332&lt;&gt;1,"",SUM(BF$8:BF332))</f>
        <v/>
      </c>
    </row>
    <row r="333" spans="14:59" ht="15.75" x14ac:dyDescent="0.2">
      <c r="N333" s="131"/>
      <c r="O333" s="108">
        <v>18</v>
      </c>
      <c r="P333" s="109" t="s">
        <v>70</v>
      </c>
      <c r="Q333" s="110">
        <v>34</v>
      </c>
      <c r="R333" s="111">
        <v>6</v>
      </c>
      <c r="S333" s="111">
        <v>7</v>
      </c>
      <c r="T333" s="112">
        <v>21</v>
      </c>
      <c r="U333" s="113">
        <v>33</v>
      </c>
      <c r="V333" s="114" t="s">
        <v>5</v>
      </c>
      <c r="W333" s="115">
        <v>67</v>
      </c>
      <c r="X333" s="116">
        <v>-34</v>
      </c>
      <c r="Y333" s="117">
        <v>25</v>
      </c>
      <c r="BC333" s="39">
        <f t="shared" si="78"/>
        <v>272.0333</v>
      </c>
      <c r="BD333" s="39">
        <f t="shared" si="79"/>
        <v>10000.022499999999</v>
      </c>
      <c r="BE333" s="59" t="str">
        <f t="shared" si="80"/>
        <v/>
      </c>
      <c r="BF333" s="39" t="str">
        <f t="shared" si="81"/>
        <v/>
      </c>
      <c r="BG333" s="39" t="str">
        <f>IF(BF333&lt;&gt;1,"",SUM(BF$8:BF333))</f>
        <v/>
      </c>
    </row>
    <row r="334" spans="14:59" ht="15.75" x14ac:dyDescent="0.2">
      <c r="N334" s="131"/>
      <c r="O334" s="108">
        <v>19</v>
      </c>
      <c r="P334" s="109"/>
      <c r="Q334" s="110"/>
      <c r="R334" s="111"/>
      <c r="S334" s="111"/>
      <c r="T334" s="112"/>
      <c r="U334" s="113"/>
      <c r="V334" s="114"/>
      <c r="W334" s="115"/>
      <c r="X334" s="116"/>
      <c r="Y334" s="117"/>
      <c r="BC334" s="39">
        <f t="shared" si="78"/>
        <v>10000.0334</v>
      </c>
      <c r="BD334" s="39">
        <f t="shared" si="79"/>
        <v>10000.0226</v>
      </c>
      <c r="BE334" s="59" t="str">
        <f t="shared" si="80"/>
        <v/>
      </c>
      <c r="BF334" s="39" t="str">
        <f t="shared" si="81"/>
        <v/>
      </c>
      <c r="BG334" s="39" t="str">
        <f>IF(BF334&lt;&gt;1,"",SUM(BF$8:BF334))</f>
        <v/>
      </c>
    </row>
    <row r="335" spans="14:59" ht="16.5" thickBot="1" x14ac:dyDescent="0.25">
      <c r="N335" s="131"/>
      <c r="O335" s="118">
        <v>20</v>
      </c>
      <c r="P335" s="119"/>
      <c r="Q335" s="120"/>
      <c r="R335" s="121"/>
      <c r="S335" s="121"/>
      <c r="T335" s="122"/>
      <c r="U335" s="123"/>
      <c r="V335" s="124"/>
      <c r="W335" s="125"/>
      <c r="X335" s="126"/>
      <c r="Y335" s="127"/>
      <c r="BC335" s="39">
        <f t="shared" si="78"/>
        <v>10000.0335</v>
      </c>
      <c r="BD335" s="39">
        <f t="shared" si="79"/>
        <v>10000.0227</v>
      </c>
      <c r="BE335" s="59" t="str">
        <f t="shared" si="80"/>
        <v/>
      </c>
      <c r="BF335" s="39" t="str">
        <f t="shared" si="81"/>
        <v/>
      </c>
      <c r="BG335" s="39" t="str">
        <f>IF(BF335&lt;&gt;1,"",SUM(BF$8:BF335))</f>
        <v/>
      </c>
    </row>
    <row r="336" spans="14:59" ht="13.5" thickTop="1" x14ac:dyDescent="0.2">
      <c r="N336" s="131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BC336" s="39">
        <f t="shared" si="78"/>
        <v>10000.033600000001</v>
      </c>
      <c r="BD336" s="39">
        <f t="shared" si="79"/>
        <v>10000.024600000001</v>
      </c>
      <c r="BE336" s="59" t="str">
        <f t="shared" si="80"/>
        <v/>
      </c>
      <c r="BF336" s="39" t="str">
        <f t="shared" si="81"/>
        <v/>
      </c>
      <c r="BG336" s="39" t="str">
        <f>IF(BF336&lt;&gt;1,"",SUM(BF$8:BF336))</f>
        <v/>
      </c>
    </row>
    <row r="337" spans="14:59" ht="13.5" thickBot="1" x14ac:dyDescent="0.25">
      <c r="N337" s="131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BC337" s="39">
        <f t="shared" si="78"/>
        <v>10000.0337</v>
      </c>
      <c r="BD337" s="39">
        <f t="shared" si="79"/>
        <v>10000.0247</v>
      </c>
      <c r="BE337" s="59" t="str">
        <f t="shared" si="80"/>
        <v/>
      </c>
      <c r="BF337" s="39" t="str">
        <f t="shared" si="81"/>
        <v/>
      </c>
      <c r="BG337" s="39" t="str">
        <f>IF(BF337&lt;&gt;1,"",SUM(BF$8:BF337))</f>
        <v/>
      </c>
    </row>
    <row r="338" spans="14:59" ht="19.5" thickTop="1" x14ac:dyDescent="0.2">
      <c r="N338" s="134" t="s">
        <v>20</v>
      </c>
      <c r="O338" s="97">
        <v>1</v>
      </c>
      <c r="P338" s="98" t="s">
        <v>30</v>
      </c>
      <c r="Q338" s="99">
        <v>34</v>
      </c>
      <c r="R338" s="100">
        <v>28</v>
      </c>
      <c r="S338" s="100">
        <v>5</v>
      </c>
      <c r="T338" s="101">
        <v>1</v>
      </c>
      <c r="U338" s="102">
        <v>122</v>
      </c>
      <c r="V338" s="103" t="s">
        <v>5</v>
      </c>
      <c r="W338" s="104">
        <v>36</v>
      </c>
      <c r="X338" s="105">
        <v>86</v>
      </c>
      <c r="Y338" s="106">
        <v>89</v>
      </c>
      <c r="BC338" s="39">
        <f t="shared" si="78"/>
        <v>142.03380000000001</v>
      </c>
      <c r="BD338" s="39">
        <f t="shared" si="79"/>
        <v>10000.024799999999</v>
      </c>
      <c r="BE338" s="59" t="str">
        <f t="shared" si="80"/>
        <v/>
      </c>
      <c r="BF338" s="39" t="str">
        <f t="shared" si="81"/>
        <v/>
      </c>
      <c r="BG338" s="39" t="str">
        <f>IF(BF338&lt;&gt;1,"",SUM(BF$8:BF338))</f>
        <v/>
      </c>
    </row>
    <row r="339" spans="14:59" ht="15.75" x14ac:dyDescent="0.2">
      <c r="N339" s="131"/>
      <c r="O339" s="108">
        <v>2</v>
      </c>
      <c r="P339" s="109" t="s">
        <v>31</v>
      </c>
      <c r="Q339" s="110">
        <v>34</v>
      </c>
      <c r="R339" s="111">
        <v>22</v>
      </c>
      <c r="S339" s="111">
        <v>7</v>
      </c>
      <c r="T339" s="112">
        <v>5</v>
      </c>
      <c r="U339" s="113">
        <v>70</v>
      </c>
      <c r="V339" s="114" t="s">
        <v>5</v>
      </c>
      <c r="W339" s="115">
        <v>34</v>
      </c>
      <c r="X339" s="116">
        <v>36</v>
      </c>
      <c r="Y339" s="117">
        <v>73</v>
      </c>
      <c r="BC339" s="39">
        <f t="shared" si="78"/>
        <v>79.033900000000003</v>
      </c>
      <c r="BD339" s="39">
        <f t="shared" si="79"/>
        <v>10000.0249</v>
      </c>
      <c r="BE339" s="59" t="str">
        <f t="shared" si="80"/>
        <v/>
      </c>
      <c r="BF339" s="39" t="str">
        <f t="shared" si="81"/>
        <v/>
      </c>
      <c r="BG339" s="39" t="str">
        <f>IF(BF339&lt;&gt;1,"",SUM(BF$8:BF339))</f>
        <v/>
      </c>
    </row>
    <row r="340" spans="14:59" ht="15.75" x14ac:dyDescent="0.2">
      <c r="N340" s="131"/>
      <c r="O340" s="108">
        <v>3</v>
      </c>
      <c r="P340" s="109" t="s">
        <v>62</v>
      </c>
      <c r="Q340" s="110">
        <v>34</v>
      </c>
      <c r="R340" s="111">
        <v>20</v>
      </c>
      <c r="S340" s="111">
        <v>5</v>
      </c>
      <c r="T340" s="112">
        <v>9</v>
      </c>
      <c r="U340" s="113">
        <v>66</v>
      </c>
      <c r="V340" s="114" t="s">
        <v>5</v>
      </c>
      <c r="W340" s="115">
        <v>47</v>
      </c>
      <c r="X340" s="116">
        <v>19</v>
      </c>
      <c r="Y340" s="117">
        <v>65</v>
      </c>
      <c r="BC340" s="39">
        <f t="shared" si="78"/>
        <v>201.03399999999999</v>
      </c>
      <c r="BD340" s="39">
        <f t="shared" si="79"/>
        <v>10000.0268</v>
      </c>
      <c r="BE340" s="59" t="str">
        <f t="shared" si="80"/>
        <v/>
      </c>
      <c r="BF340" s="39" t="str">
        <f t="shared" si="81"/>
        <v/>
      </c>
      <c r="BG340" s="39" t="str">
        <f>IF(BF340&lt;&gt;1,"",SUM(BF$8:BF340))</f>
        <v/>
      </c>
    </row>
    <row r="341" spans="14:59" ht="15.75" x14ac:dyDescent="0.2">
      <c r="N341" s="131"/>
      <c r="O341" s="108">
        <v>4</v>
      </c>
      <c r="P341" s="109" t="s">
        <v>46</v>
      </c>
      <c r="Q341" s="110">
        <v>34</v>
      </c>
      <c r="R341" s="111">
        <v>18</v>
      </c>
      <c r="S341" s="111">
        <v>8</v>
      </c>
      <c r="T341" s="112">
        <v>8</v>
      </c>
      <c r="U341" s="113">
        <v>71</v>
      </c>
      <c r="V341" s="114" t="s">
        <v>5</v>
      </c>
      <c r="W341" s="115">
        <v>49</v>
      </c>
      <c r="X341" s="116">
        <v>22</v>
      </c>
      <c r="Y341" s="117">
        <v>62</v>
      </c>
      <c r="BC341" s="39">
        <f t="shared" si="78"/>
        <v>268.03410000000002</v>
      </c>
      <c r="BD341" s="39">
        <f t="shared" si="79"/>
        <v>10000.026900000001</v>
      </c>
      <c r="BE341" s="59" t="str">
        <f t="shared" si="80"/>
        <v/>
      </c>
      <c r="BF341" s="39" t="str">
        <f t="shared" si="81"/>
        <v/>
      </c>
      <c r="BG341" s="39" t="str">
        <f>IF(BF341&lt;&gt;1,"",SUM(BF$8:BF341))</f>
        <v/>
      </c>
    </row>
    <row r="342" spans="14:59" ht="15.75" x14ac:dyDescent="0.2">
      <c r="N342" s="131"/>
      <c r="O342" s="108">
        <v>5</v>
      </c>
      <c r="P342" s="109" t="s">
        <v>34</v>
      </c>
      <c r="Q342" s="110">
        <v>34</v>
      </c>
      <c r="R342" s="111">
        <v>18</v>
      </c>
      <c r="S342" s="111">
        <v>7</v>
      </c>
      <c r="T342" s="112">
        <v>9</v>
      </c>
      <c r="U342" s="113">
        <v>65</v>
      </c>
      <c r="V342" s="114" t="s">
        <v>5</v>
      </c>
      <c r="W342" s="115">
        <v>52</v>
      </c>
      <c r="X342" s="116">
        <v>13</v>
      </c>
      <c r="Y342" s="117">
        <v>61</v>
      </c>
      <c r="BC342" s="39">
        <f t="shared" si="78"/>
        <v>254.0342</v>
      </c>
      <c r="BD342" s="39">
        <f t="shared" si="79"/>
        <v>10000.027</v>
      </c>
      <c r="BE342" s="59" t="str">
        <f t="shared" si="80"/>
        <v/>
      </c>
      <c r="BF342" s="39" t="str">
        <f t="shared" si="81"/>
        <v/>
      </c>
      <c r="BG342" s="39" t="str">
        <f>IF(BF342&lt;&gt;1,"",SUM(BF$8:BF342))</f>
        <v/>
      </c>
    </row>
    <row r="343" spans="14:59" ht="15.75" x14ac:dyDescent="0.2">
      <c r="N343" s="131"/>
      <c r="O343" s="108">
        <v>6</v>
      </c>
      <c r="P343" s="109" t="s">
        <v>32</v>
      </c>
      <c r="Q343" s="110">
        <v>34</v>
      </c>
      <c r="R343" s="111">
        <v>17</v>
      </c>
      <c r="S343" s="111">
        <v>8</v>
      </c>
      <c r="T343" s="112">
        <v>9</v>
      </c>
      <c r="U343" s="113">
        <v>68</v>
      </c>
      <c r="V343" s="114" t="s">
        <v>5</v>
      </c>
      <c r="W343" s="115">
        <v>47</v>
      </c>
      <c r="X343" s="116">
        <v>21</v>
      </c>
      <c r="Y343" s="117">
        <v>59</v>
      </c>
      <c r="BC343" s="39">
        <f t="shared" si="78"/>
        <v>63.034300000000002</v>
      </c>
      <c r="BD343" s="39">
        <f t="shared" si="79"/>
        <v>10000.027099999999</v>
      </c>
      <c r="BE343" s="59" t="str">
        <f t="shared" si="80"/>
        <v/>
      </c>
      <c r="BF343" s="39" t="str">
        <f t="shared" si="81"/>
        <v/>
      </c>
      <c r="BG343" s="39" t="str">
        <f>IF(BF343&lt;&gt;1,"",SUM(BF$8:BF343))</f>
        <v/>
      </c>
    </row>
    <row r="344" spans="14:59" ht="15.75" x14ac:dyDescent="0.2">
      <c r="N344" s="131"/>
      <c r="O344" s="108">
        <v>7</v>
      </c>
      <c r="P344" s="109" t="s">
        <v>40</v>
      </c>
      <c r="Q344" s="110">
        <v>34</v>
      </c>
      <c r="R344" s="111">
        <v>13</v>
      </c>
      <c r="S344" s="111">
        <v>8</v>
      </c>
      <c r="T344" s="112">
        <v>13</v>
      </c>
      <c r="U344" s="113">
        <v>51</v>
      </c>
      <c r="V344" s="114" t="s">
        <v>5</v>
      </c>
      <c r="W344" s="115">
        <v>57</v>
      </c>
      <c r="X344" s="116">
        <v>-6</v>
      </c>
      <c r="Y344" s="117">
        <v>47</v>
      </c>
      <c r="BC344" s="39">
        <f t="shared" si="78"/>
        <v>216.03440000000001</v>
      </c>
      <c r="BD344" s="39">
        <f t="shared" si="79"/>
        <v>10000.029</v>
      </c>
      <c r="BE344" s="59" t="str">
        <f t="shared" si="80"/>
        <v/>
      </c>
      <c r="BF344" s="39" t="str">
        <f t="shared" si="81"/>
        <v/>
      </c>
      <c r="BG344" s="39" t="str">
        <f>IF(BF344&lt;&gt;1,"",SUM(BF$8:BF344))</f>
        <v/>
      </c>
    </row>
    <row r="345" spans="14:59" ht="15.75" x14ac:dyDescent="0.2">
      <c r="N345" s="131"/>
      <c r="O345" s="108">
        <v>8</v>
      </c>
      <c r="P345" s="109" t="s">
        <v>38</v>
      </c>
      <c r="Q345" s="110">
        <v>34</v>
      </c>
      <c r="R345" s="111">
        <v>11</v>
      </c>
      <c r="S345" s="111">
        <v>11</v>
      </c>
      <c r="T345" s="112">
        <v>12</v>
      </c>
      <c r="U345" s="113">
        <v>61</v>
      </c>
      <c r="V345" s="114" t="s">
        <v>5</v>
      </c>
      <c r="W345" s="115">
        <v>65</v>
      </c>
      <c r="X345" s="116">
        <v>-4</v>
      </c>
      <c r="Y345" s="117">
        <v>44</v>
      </c>
      <c r="BC345" s="39">
        <f t="shared" si="78"/>
        <v>111.03449999999999</v>
      </c>
      <c r="BD345" s="39">
        <f t="shared" si="79"/>
        <v>10000.0291</v>
      </c>
      <c r="BE345" s="59" t="str">
        <f t="shared" si="80"/>
        <v/>
      </c>
      <c r="BF345" s="39" t="str">
        <f t="shared" si="81"/>
        <v/>
      </c>
      <c r="BG345" s="39" t="str">
        <f>IF(BF345&lt;&gt;1,"",SUM(BF$8:BF345))</f>
        <v/>
      </c>
    </row>
    <row r="346" spans="14:59" ht="15.75" x14ac:dyDescent="0.2">
      <c r="N346" s="131"/>
      <c r="O346" s="108">
        <v>9</v>
      </c>
      <c r="P346" s="109" t="s">
        <v>51</v>
      </c>
      <c r="Q346" s="110">
        <v>34</v>
      </c>
      <c r="R346" s="111">
        <v>12</v>
      </c>
      <c r="S346" s="111">
        <v>7</v>
      </c>
      <c r="T346" s="112">
        <v>15</v>
      </c>
      <c r="U346" s="113">
        <v>45</v>
      </c>
      <c r="V346" s="114" t="s">
        <v>5</v>
      </c>
      <c r="W346" s="115">
        <v>61</v>
      </c>
      <c r="X346" s="116">
        <v>-16</v>
      </c>
      <c r="Y346" s="117">
        <v>43</v>
      </c>
      <c r="BC346" s="39">
        <f t="shared" si="78"/>
        <v>126.0346</v>
      </c>
      <c r="BD346" s="39">
        <f t="shared" si="79"/>
        <v>10000.029200000001</v>
      </c>
      <c r="BE346" s="59" t="str">
        <f t="shared" si="80"/>
        <v/>
      </c>
      <c r="BF346" s="39" t="str">
        <f t="shared" si="81"/>
        <v/>
      </c>
      <c r="BG346" s="39" t="str">
        <f>IF(BF346&lt;&gt;1,"",SUM(BF$8:BF346))</f>
        <v/>
      </c>
    </row>
    <row r="347" spans="14:59" ht="15.75" x14ac:dyDescent="0.2">
      <c r="N347" s="131"/>
      <c r="O347" s="108">
        <v>10</v>
      </c>
      <c r="P347" s="109" t="s">
        <v>44</v>
      </c>
      <c r="Q347" s="110">
        <v>34</v>
      </c>
      <c r="R347" s="111">
        <v>10</v>
      </c>
      <c r="S347" s="111">
        <v>10</v>
      </c>
      <c r="T347" s="112">
        <v>14</v>
      </c>
      <c r="U347" s="113">
        <v>43</v>
      </c>
      <c r="V347" s="114" t="s">
        <v>5</v>
      </c>
      <c r="W347" s="115">
        <v>51</v>
      </c>
      <c r="X347" s="116">
        <v>-8</v>
      </c>
      <c r="Y347" s="117">
        <v>40</v>
      </c>
      <c r="BC347" s="39">
        <f t="shared" si="78"/>
        <v>45.034700000000001</v>
      </c>
      <c r="BD347" s="39">
        <f t="shared" si="79"/>
        <v>10000.0293</v>
      </c>
      <c r="BE347" s="59" t="str">
        <f t="shared" si="80"/>
        <v/>
      </c>
      <c r="BF347" s="39" t="str">
        <f t="shared" si="81"/>
        <v/>
      </c>
      <c r="BG347" s="39" t="str">
        <f>IF(BF347&lt;&gt;1,"",SUM(BF$8:BF347))</f>
        <v/>
      </c>
    </row>
    <row r="348" spans="14:59" ht="15.75" x14ac:dyDescent="0.2">
      <c r="N348" s="131"/>
      <c r="O348" s="108">
        <v>11</v>
      </c>
      <c r="P348" s="109" t="s">
        <v>66</v>
      </c>
      <c r="Q348" s="110">
        <v>34</v>
      </c>
      <c r="R348" s="111">
        <v>10</v>
      </c>
      <c r="S348" s="111">
        <v>9</v>
      </c>
      <c r="T348" s="112">
        <v>15</v>
      </c>
      <c r="U348" s="113">
        <v>42</v>
      </c>
      <c r="V348" s="114" t="s">
        <v>5</v>
      </c>
      <c r="W348" s="115">
        <v>57</v>
      </c>
      <c r="X348" s="116">
        <v>-15</v>
      </c>
      <c r="Y348" s="117">
        <v>39</v>
      </c>
      <c r="BC348" s="39">
        <f t="shared" si="78"/>
        <v>29.034800000000001</v>
      </c>
      <c r="BD348" s="39">
        <f t="shared" si="79"/>
        <v>10000.031199999999</v>
      </c>
      <c r="BE348" s="59" t="str">
        <f t="shared" si="80"/>
        <v/>
      </c>
      <c r="BF348" s="39" t="str">
        <f t="shared" si="81"/>
        <v/>
      </c>
      <c r="BG348" s="39" t="str">
        <f>IF(BF348&lt;&gt;1,"",SUM(BF$8:BF348))</f>
        <v/>
      </c>
    </row>
    <row r="349" spans="14:59" ht="15.75" x14ac:dyDescent="0.2">
      <c r="N349" s="131"/>
      <c r="O349" s="108">
        <v>12</v>
      </c>
      <c r="P349" s="109" t="s">
        <v>35</v>
      </c>
      <c r="Q349" s="110">
        <v>34</v>
      </c>
      <c r="R349" s="111">
        <v>9</v>
      </c>
      <c r="S349" s="111">
        <v>11</v>
      </c>
      <c r="T349" s="112">
        <v>14</v>
      </c>
      <c r="U349" s="113">
        <v>42</v>
      </c>
      <c r="V349" s="114" t="s">
        <v>5</v>
      </c>
      <c r="W349" s="115">
        <v>53</v>
      </c>
      <c r="X349" s="116">
        <v>-11</v>
      </c>
      <c r="Y349" s="117">
        <v>38</v>
      </c>
      <c r="BC349" s="39">
        <f t="shared" si="78"/>
        <v>95.034899999999993</v>
      </c>
      <c r="BD349" s="39">
        <f t="shared" si="79"/>
        <v>10000.031300000001</v>
      </c>
      <c r="BE349" s="59" t="str">
        <f t="shared" si="80"/>
        <v/>
      </c>
      <c r="BF349" s="39" t="str">
        <f t="shared" si="81"/>
        <v/>
      </c>
      <c r="BG349" s="39" t="str">
        <f>IF(BF349&lt;&gt;1,"",SUM(BF$8:BF349))</f>
        <v/>
      </c>
    </row>
    <row r="350" spans="14:59" ht="15.75" x14ac:dyDescent="0.2">
      <c r="N350" s="131"/>
      <c r="O350" s="108">
        <v>13</v>
      </c>
      <c r="P350" s="109" t="s">
        <v>42</v>
      </c>
      <c r="Q350" s="110">
        <v>34</v>
      </c>
      <c r="R350" s="111">
        <v>9</v>
      </c>
      <c r="S350" s="111">
        <v>11</v>
      </c>
      <c r="T350" s="112">
        <v>14</v>
      </c>
      <c r="U350" s="113">
        <v>40</v>
      </c>
      <c r="V350" s="114" t="s">
        <v>5</v>
      </c>
      <c r="W350" s="115">
        <v>54</v>
      </c>
      <c r="X350" s="116">
        <v>-14</v>
      </c>
      <c r="Y350" s="117">
        <v>38</v>
      </c>
      <c r="BC350" s="39">
        <f t="shared" si="78"/>
        <v>171.035</v>
      </c>
      <c r="BD350" s="39">
        <f t="shared" si="79"/>
        <v>10000.0314</v>
      </c>
      <c r="BE350" s="59" t="str">
        <f t="shared" si="80"/>
        <v/>
      </c>
      <c r="BF350" s="39" t="str">
        <f t="shared" si="81"/>
        <v/>
      </c>
      <c r="BG350" s="39" t="str">
        <f>IF(BF350&lt;&gt;1,"",SUM(BF$8:BF350))</f>
        <v/>
      </c>
    </row>
    <row r="351" spans="14:59" ht="15.75" x14ac:dyDescent="0.2">
      <c r="N351" s="131"/>
      <c r="O351" s="108">
        <v>14</v>
      </c>
      <c r="P351" s="109" t="s">
        <v>39</v>
      </c>
      <c r="Q351" s="110">
        <v>34</v>
      </c>
      <c r="R351" s="111">
        <v>7</v>
      </c>
      <c r="S351" s="111">
        <v>11</v>
      </c>
      <c r="T351" s="112">
        <v>16</v>
      </c>
      <c r="U351" s="113">
        <v>49</v>
      </c>
      <c r="V351" s="114" t="s">
        <v>5</v>
      </c>
      <c r="W351" s="115">
        <v>63</v>
      </c>
      <c r="X351" s="116">
        <v>-14</v>
      </c>
      <c r="Y351" s="117">
        <v>32</v>
      </c>
      <c r="BC351" s="39">
        <f t="shared" si="78"/>
        <v>17.0351</v>
      </c>
      <c r="BD351" s="39">
        <f t="shared" si="79"/>
        <v>10000.031499999999</v>
      </c>
      <c r="BE351" s="59" t="str">
        <f t="shared" si="80"/>
        <v/>
      </c>
      <c r="BF351" s="39" t="str">
        <f t="shared" si="81"/>
        <v/>
      </c>
      <c r="BG351" s="39" t="str">
        <f>IF(BF351&lt;&gt;1,"",SUM(BF$8:BF351))</f>
        <v/>
      </c>
    </row>
    <row r="352" spans="14:59" ht="15.75" x14ac:dyDescent="0.2">
      <c r="N352" s="131"/>
      <c r="O352" s="108">
        <v>15</v>
      </c>
      <c r="P352" s="109" t="s">
        <v>41</v>
      </c>
      <c r="Q352" s="110">
        <v>34</v>
      </c>
      <c r="R352" s="111">
        <v>8</v>
      </c>
      <c r="S352" s="111">
        <v>8</v>
      </c>
      <c r="T352" s="112">
        <v>18</v>
      </c>
      <c r="U352" s="113">
        <v>37</v>
      </c>
      <c r="V352" s="114" t="s">
        <v>5</v>
      </c>
      <c r="W352" s="115">
        <v>60</v>
      </c>
      <c r="X352" s="116">
        <v>-23</v>
      </c>
      <c r="Y352" s="117">
        <v>32</v>
      </c>
      <c r="BC352" s="39">
        <f t="shared" si="78"/>
        <v>238.0352</v>
      </c>
      <c r="BD352" s="39">
        <f t="shared" si="79"/>
        <v>10000.0334</v>
      </c>
      <c r="BE352" s="59" t="str">
        <f t="shared" si="80"/>
        <v/>
      </c>
      <c r="BF352" s="39" t="str">
        <f t="shared" si="81"/>
        <v/>
      </c>
      <c r="BG352" s="39" t="str">
        <f>IF(BF352&lt;&gt;1,"",SUM(BF$8:BF352))</f>
        <v/>
      </c>
    </row>
    <row r="353" spans="14:59" ht="15.75" x14ac:dyDescent="0.2">
      <c r="N353" s="131"/>
      <c r="O353" s="108">
        <v>16</v>
      </c>
      <c r="P353" s="109" t="s">
        <v>36</v>
      </c>
      <c r="Q353" s="110">
        <v>34</v>
      </c>
      <c r="R353" s="111">
        <v>7</v>
      </c>
      <c r="S353" s="111">
        <v>8</v>
      </c>
      <c r="T353" s="112">
        <v>19</v>
      </c>
      <c r="U353" s="113">
        <v>45</v>
      </c>
      <c r="V353" s="114" t="s">
        <v>5</v>
      </c>
      <c r="W353" s="115">
        <v>69</v>
      </c>
      <c r="X353" s="116">
        <v>-24</v>
      </c>
      <c r="Y353" s="117">
        <v>29</v>
      </c>
      <c r="BC353" s="39">
        <f t="shared" si="78"/>
        <v>288.03530000000001</v>
      </c>
      <c r="BD353" s="39">
        <f t="shared" si="79"/>
        <v>10000.0335</v>
      </c>
      <c r="BE353" s="59" t="str">
        <f t="shared" si="80"/>
        <v/>
      </c>
      <c r="BF353" s="39" t="str">
        <f t="shared" si="81"/>
        <v/>
      </c>
      <c r="BG353" s="39" t="str">
        <f>IF(BF353&lt;&gt;1,"",SUM(BF$8:BF353))</f>
        <v/>
      </c>
    </row>
    <row r="354" spans="14:59" ht="15.75" x14ac:dyDescent="0.2">
      <c r="N354" s="131"/>
      <c r="O354" s="108">
        <v>17</v>
      </c>
      <c r="P354" s="109" t="s">
        <v>72</v>
      </c>
      <c r="Q354" s="110">
        <v>34</v>
      </c>
      <c r="R354" s="111">
        <v>6</v>
      </c>
      <c r="S354" s="111">
        <v>8</v>
      </c>
      <c r="T354" s="112">
        <v>20</v>
      </c>
      <c r="U354" s="113">
        <v>41</v>
      </c>
      <c r="V354" s="114" t="s">
        <v>5</v>
      </c>
      <c r="W354" s="115">
        <v>72</v>
      </c>
      <c r="X354" s="116">
        <v>-31</v>
      </c>
      <c r="Y354" s="117">
        <v>26</v>
      </c>
      <c r="BC354" s="39">
        <f t="shared" si="78"/>
        <v>3.0354000000000001</v>
      </c>
      <c r="BD354" s="39">
        <f t="shared" si="79"/>
        <v>10000.033600000001</v>
      </c>
      <c r="BE354" s="59" t="str">
        <f t="shared" si="80"/>
        <v/>
      </c>
      <c r="BF354" s="39" t="str">
        <f t="shared" si="81"/>
        <v/>
      </c>
      <c r="BG354" s="39" t="str">
        <f>IF(BF354&lt;&gt;1,"",SUM(BF$8:BF354))</f>
        <v/>
      </c>
    </row>
    <row r="355" spans="14:59" ht="15.75" x14ac:dyDescent="0.2">
      <c r="N355" s="131"/>
      <c r="O355" s="108">
        <v>18</v>
      </c>
      <c r="P355" s="109" t="s">
        <v>47</v>
      </c>
      <c r="Q355" s="110">
        <v>34</v>
      </c>
      <c r="R355" s="111">
        <v>6</v>
      </c>
      <c r="S355" s="111">
        <v>8</v>
      </c>
      <c r="T355" s="112">
        <v>20</v>
      </c>
      <c r="U355" s="113">
        <v>29</v>
      </c>
      <c r="V355" s="114" t="s">
        <v>5</v>
      </c>
      <c r="W355" s="115">
        <v>60</v>
      </c>
      <c r="X355" s="116">
        <v>-31</v>
      </c>
      <c r="Y355" s="117">
        <v>26</v>
      </c>
      <c r="BC355" s="39">
        <f t="shared" si="78"/>
        <v>159.03550000000001</v>
      </c>
      <c r="BD355" s="39">
        <f t="shared" si="79"/>
        <v>10000.0337</v>
      </c>
      <c r="BE355" s="59" t="str">
        <f t="shared" si="80"/>
        <v/>
      </c>
      <c r="BF355" s="39" t="str">
        <f t="shared" si="81"/>
        <v/>
      </c>
      <c r="BG355" s="39" t="str">
        <f>IF(BF355&lt;&gt;1,"",SUM(BF$8:BF355))</f>
        <v/>
      </c>
    </row>
    <row r="356" spans="14:59" ht="15.75" x14ac:dyDescent="0.2">
      <c r="N356" s="131"/>
      <c r="O356" s="108">
        <v>19</v>
      </c>
      <c r="P356" s="109"/>
      <c r="Q356" s="110"/>
      <c r="R356" s="111"/>
      <c r="S356" s="111"/>
      <c r="T356" s="112"/>
      <c r="U356" s="113"/>
      <c r="V356" s="114"/>
      <c r="W356" s="115"/>
      <c r="X356" s="116"/>
      <c r="Y356" s="117"/>
      <c r="BC356" s="39">
        <f t="shared" si="78"/>
        <v>10000.035599999999</v>
      </c>
      <c r="BD356" s="39">
        <f t="shared" si="79"/>
        <v>10000.035599999999</v>
      </c>
      <c r="BE356" s="59" t="str">
        <f t="shared" si="80"/>
        <v/>
      </c>
      <c r="BF356" s="39" t="str">
        <f t="shared" si="81"/>
        <v/>
      </c>
      <c r="BG356" s="39" t="str">
        <f>IF(BF356&lt;&gt;1,"",SUM(BF$8:BF356))</f>
        <v/>
      </c>
    </row>
    <row r="357" spans="14:59" ht="16.5" thickBot="1" x14ac:dyDescent="0.25">
      <c r="N357" s="131"/>
      <c r="O357" s="118">
        <v>20</v>
      </c>
      <c r="P357" s="119"/>
      <c r="Q357" s="120"/>
      <c r="R357" s="121"/>
      <c r="S357" s="121"/>
      <c r="T357" s="122"/>
      <c r="U357" s="123"/>
      <c r="V357" s="124"/>
      <c r="W357" s="125"/>
      <c r="X357" s="126"/>
      <c r="Y357" s="127"/>
      <c r="BC357" s="39">
        <f t="shared" si="78"/>
        <v>10000.0357</v>
      </c>
      <c r="BD357" s="39">
        <f t="shared" si="79"/>
        <v>10000.0357</v>
      </c>
      <c r="BE357" s="59" t="str">
        <f t="shared" si="80"/>
        <v/>
      </c>
      <c r="BF357" s="39" t="str">
        <f t="shared" si="81"/>
        <v/>
      </c>
      <c r="BG357" s="39" t="str">
        <f>IF(BF357&lt;&gt;1,"",SUM(BF$8:BF357))</f>
        <v/>
      </c>
    </row>
    <row r="358" spans="14:59" ht="13.5" thickTop="1" x14ac:dyDescent="0.2">
      <c r="N358" s="131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BC358" s="39">
        <f t="shared" si="78"/>
        <v>10000.0358</v>
      </c>
      <c r="BD358" s="39">
        <f t="shared" si="79"/>
        <v>10000.0358</v>
      </c>
      <c r="BE358" s="59" t="str">
        <f t="shared" si="80"/>
        <v/>
      </c>
      <c r="BF358" s="39" t="str">
        <f t="shared" si="81"/>
        <v/>
      </c>
      <c r="BG358" s="39" t="str">
        <f>IF(BF358&lt;&gt;1,"",SUM(BF$8:BF358))</f>
        <v/>
      </c>
    </row>
    <row r="359" spans="14:59" x14ac:dyDescent="0.2">
      <c r="N359" s="131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BC359" s="39">
        <f t="shared" si="78"/>
        <v>10000.035900000001</v>
      </c>
      <c r="BD359" s="39">
        <f t="shared" si="79"/>
        <v>10000.035900000001</v>
      </c>
      <c r="BE359" s="59" t="str">
        <f t="shared" si="80"/>
        <v/>
      </c>
      <c r="BF359" s="39" t="str">
        <f t="shared" si="81"/>
        <v/>
      </c>
      <c r="BG359" s="39" t="str">
        <f>IF(BF359&lt;&gt;1,"",SUM(BF$8:BF359))</f>
        <v/>
      </c>
    </row>
    <row r="360" spans="14:59" x14ac:dyDescent="0.2">
      <c r="N360" s="131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BC360" s="39">
        <f t="shared" si="78"/>
        <v>10000.036</v>
      </c>
      <c r="BD360" s="39">
        <f t="shared" si="79"/>
        <v>10000.036</v>
      </c>
      <c r="BE360" s="59" t="str">
        <f t="shared" si="80"/>
        <v/>
      </c>
      <c r="BF360" s="39" t="str">
        <f t="shared" si="81"/>
        <v/>
      </c>
      <c r="BG360" s="39" t="str">
        <f>IF(BF360&lt;&gt;1,"",SUM(BF$8:BF360))</f>
        <v/>
      </c>
    </row>
    <row r="361" spans="14:59" x14ac:dyDescent="0.2">
      <c r="N361" s="131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BC361" s="39">
        <f t="shared" si="78"/>
        <v>10000.036099999999</v>
      </c>
      <c r="BD361" s="39">
        <f t="shared" si="79"/>
        <v>10000.036099999999</v>
      </c>
      <c r="BE361" s="59" t="str">
        <f t="shared" si="80"/>
        <v/>
      </c>
      <c r="BF361" s="39" t="str">
        <f t="shared" si="81"/>
        <v/>
      </c>
      <c r="BG361" s="39" t="str">
        <f>IF(BF361&lt;&gt;1,"",SUM(BF$8:BF361))</f>
        <v/>
      </c>
    </row>
    <row r="362" spans="14:59" x14ac:dyDescent="0.2">
      <c r="N362" s="131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BC362" s="39">
        <f t="shared" si="78"/>
        <v>10000.0362</v>
      </c>
      <c r="BD362" s="39">
        <f t="shared" si="79"/>
        <v>10000.0362</v>
      </c>
      <c r="BE362" s="59" t="str">
        <f t="shared" si="80"/>
        <v/>
      </c>
      <c r="BF362" s="39" t="str">
        <f t="shared" si="81"/>
        <v/>
      </c>
      <c r="BG362" s="39" t="str">
        <f>IF(BF362&lt;&gt;1,"",SUM(BF$8:BF362))</f>
        <v/>
      </c>
    </row>
    <row r="363" spans="14:59" x14ac:dyDescent="0.2">
      <c r="N363" s="131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BC363" s="39">
        <f t="shared" si="78"/>
        <v>10000.0363</v>
      </c>
      <c r="BD363" s="39">
        <f t="shared" si="79"/>
        <v>10000.0363</v>
      </c>
      <c r="BE363" s="59" t="str">
        <f t="shared" si="80"/>
        <v/>
      </c>
      <c r="BF363" s="39" t="str">
        <f t="shared" si="81"/>
        <v/>
      </c>
      <c r="BG363" s="39" t="str">
        <f>IF(BF363&lt;&gt;1,"",SUM(BF$8:BF363))</f>
        <v/>
      </c>
    </row>
    <row r="364" spans="14:59" x14ac:dyDescent="0.2">
      <c r="N364" s="131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BC364" s="39">
        <f t="shared" si="78"/>
        <v>10000.036400000001</v>
      </c>
      <c r="BD364" s="39">
        <f t="shared" si="79"/>
        <v>10000.036400000001</v>
      </c>
      <c r="BE364" s="59" t="str">
        <f t="shared" si="80"/>
        <v/>
      </c>
      <c r="BF364" s="39" t="str">
        <f t="shared" si="81"/>
        <v/>
      </c>
      <c r="BG364" s="39" t="str">
        <f>IF(BF364&lt;&gt;1,"",SUM(BF$8:BF364))</f>
        <v/>
      </c>
    </row>
    <row r="365" spans="14:59" x14ac:dyDescent="0.2">
      <c r="N365" s="131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BC365" s="39">
        <f t="shared" si="78"/>
        <v>10000.0365</v>
      </c>
      <c r="BD365" s="39">
        <f t="shared" si="79"/>
        <v>10000.0365</v>
      </c>
      <c r="BE365" s="59" t="str">
        <f t="shared" si="80"/>
        <v/>
      </c>
      <c r="BF365" s="39" t="str">
        <f t="shared" si="81"/>
        <v/>
      </c>
      <c r="BG365" s="39" t="str">
        <f>IF(BF365&lt;&gt;1,"",SUM(BF$8:BF365))</f>
        <v/>
      </c>
    </row>
    <row r="366" spans="14:59" x14ac:dyDescent="0.2">
      <c r="N366" s="131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BC366" s="39">
        <f t="shared" si="78"/>
        <v>10000.036599999999</v>
      </c>
      <c r="BD366" s="39">
        <f t="shared" si="79"/>
        <v>10000.036599999999</v>
      </c>
      <c r="BE366" s="59" t="str">
        <f t="shared" si="80"/>
        <v/>
      </c>
      <c r="BF366" s="39" t="str">
        <f t="shared" si="81"/>
        <v/>
      </c>
      <c r="BG366" s="39" t="str">
        <f>IF(BF366&lt;&gt;1,"",SUM(BF$8:BF366))</f>
        <v/>
      </c>
    </row>
    <row r="367" spans="14:59" x14ac:dyDescent="0.2">
      <c r="N367" s="131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BC367" s="39">
        <f t="shared" si="78"/>
        <v>10000.036700000001</v>
      </c>
      <c r="BD367" s="39">
        <f t="shared" si="79"/>
        <v>10000.036700000001</v>
      </c>
      <c r="BE367" s="59" t="str">
        <f t="shared" si="80"/>
        <v/>
      </c>
      <c r="BF367" s="39" t="str">
        <f t="shared" si="81"/>
        <v/>
      </c>
      <c r="BG367" s="39" t="str">
        <f>IF(BF367&lt;&gt;1,"",SUM(BF$8:BF367))</f>
        <v/>
      </c>
    </row>
    <row r="368" spans="14:59" x14ac:dyDescent="0.2">
      <c r="N368" s="131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BC368" s="39">
        <f t="shared" si="78"/>
        <v>10000.0368</v>
      </c>
      <c r="BD368" s="39">
        <f t="shared" si="79"/>
        <v>10000.0368</v>
      </c>
      <c r="BE368" s="59" t="str">
        <f t="shared" si="80"/>
        <v/>
      </c>
      <c r="BF368" s="39" t="str">
        <f t="shared" si="81"/>
        <v/>
      </c>
      <c r="BG368" s="39" t="str">
        <f>IF(BF368&lt;&gt;1,"",SUM(BF$8:BF368))</f>
        <v/>
      </c>
    </row>
    <row r="369" spans="14:59" x14ac:dyDescent="0.2">
      <c r="N369" s="131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BC369" s="39">
        <f t="shared" si="78"/>
        <v>10000.036899999999</v>
      </c>
      <c r="BD369" s="39">
        <f t="shared" si="79"/>
        <v>10000.036899999999</v>
      </c>
      <c r="BE369" s="59" t="str">
        <f t="shared" si="80"/>
        <v/>
      </c>
      <c r="BF369" s="39" t="str">
        <f t="shared" si="81"/>
        <v/>
      </c>
      <c r="BG369" s="39" t="str">
        <f>IF(BF369&lt;&gt;1,"",SUM(BF$8:BF369))</f>
        <v/>
      </c>
    </row>
    <row r="370" spans="14:59" x14ac:dyDescent="0.2">
      <c r="N370" s="131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BC370" s="39">
        <f t="shared" si="78"/>
        <v>10000.037</v>
      </c>
      <c r="BD370" s="39">
        <f t="shared" si="79"/>
        <v>10000.037</v>
      </c>
      <c r="BE370" s="59" t="str">
        <f t="shared" si="80"/>
        <v/>
      </c>
      <c r="BF370" s="39" t="str">
        <f t="shared" si="81"/>
        <v/>
      </c>
      <c r="BG370" s="39" t="str">
        <f>IF(BF370&lt;&gt;1,"",SUM(BF$8:BF370))</f>
        <v/>
      </c>
    </row>
    <row r="371" spans="14:59" x14ac:dyDescent="0.2">
      <c r="N371" s="131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BC371" s="39">
        <f t="shared" si="78"/>
        <v>10000.0371</v>
      </c>
      <c r="BD371" s="39">
        <f t="shared" si="79"/>
        <v>10000.0371</v>
      </c>
      <c r="BE371" s="59" t="str">
        <f t="shared" si="80"/>
        <v/>
      </c>
      <c r="BF371" s="39" t="str">
        <f t="shared" si="81"/>
        <v/>
      </c>
      <c r="BG371" s="39" t="str">
        <f>IF(BF371&lt;&gt;1,"",SUM(BF$8:BF371))</f>
        <v/>
      </c>
    </row>
    <row r="372" spans="14:59" x14ac:dyDescent="0.2">
      <c r="N372" s="131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BC372" s="39">
        <f t="shared" si="78"/>
        <v>10000.037200000001</v>
      </c>
      <c r="BD372" s="39">
        <f t="shared" si="79"/>
        <v>10000.037200000001</v>
      </c>
      <c r="BE372" s="59" t="str">
        <f t="shared" si="80"/>
        <v/>
      </c>
      <c r="BF372" s="39" t="str">
        <f t="shared" si="81"/>
        <v/>
      </c>
      <c r="BG372" s="39" t="str">
        <f>IF(BF372&lt;&gt;1,"",SUM(BF$8:BF372))</f>
        <v/>
      </c>
    </row>
    <row r="373" spans="14:59" x14ac:dyDescent="0.2">
      <c r="N373" s="131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BC373" s="39">
        <f t="shared" si="78"/>
        <v>10000.0373</v>
      </c>
      <c r="BD373" s="39">
        <f t="shared" si="79"/>
        <v>10000.0373</v>
      </c>
      <c r="BE373" s="59" t="str">
        <f t="shared" si="80"/>
        <v/>
      </c>
      <c r="BF373" s="39" t="str">
        <f t="shared" si="81"/>
        <v/>
      </c>
      <c r="BG373" s="39" t="str">
        <f>IF(BF373&lt;&gt;1,"",SUM(BF$8:BF373))</f>
        <v/>
      </c>
    </row>
    <row r="374" spans="14:59" x14ac:dyDescent="0.2">
      <c r="N374" s="131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BC374" s="39">
        <f t="shared" si="78"/>
        <v>10000.037399999999</v>
      </c>
      <c r="BD374" s="39">
        <f t="shared" si="79"/>
        <v>10000.037399999999</v>
      </c>
      <c r="BE374" s="59" t="str">
        <f t="shared" si="80"/>
        <v/>
      </c>
      <c r="BF374" s="39" t="str">
        <f t="shared" si="81"/>
        <v/>
      </c>
      <c r="BG374" s="39" t="str">
        <f>IF(BF374&lt;&gt;1,"",SUM(BF$8:BF374))</f>
        <v/>
      </c>
    </row>
    <row r="375" spans="14:59" x14ac:dyDescent="0.2">
      <c r="N375" s="131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BC375" s="39">
        <f t="shared" si="78"/>
        <v>10000.0375</v>
      </c>
      <c r="BD375" s="39">
        <f t="shared" si="79"/>
        <v>10000.0375</v>
      </c>
      <c r="BE375" s="59" t="str">
        <f t="shared" si="80"/>
        <v/>
      </c>
      <c r="BF375" s="39" t="str">
        <f t="shared" si="81"/>
        <v/>
      </c>
      <c r="BG375" s="39" t="str">
        <f>IF(BF375&lt;&gt;1,"",SUM(BF$8:BF375))</f>
        <v/>
      </c>
    </row>
    <row r="376" spans="14:59" x14ac:dyDescent="0.2">
      <c r="N376" s="131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BC376" s="39">
        <f t="shared" si="78"/>
        <v>10000.0376</v>
      </c>
      <c r="BD376" s="39">
        <f t="shared" si="79"/>
        <v>10000.0376</v>
      </c>
      <c r="BE376" s="59" t="str">
        <f t="shared" si="80"/>
        <v/>
      </c>
      <c r="BF376" s="39" t="str">
        <f t="shared" si="81"/>
        <v/>
      </c>
      <c r="BG376" s="39" t="str">
        <f>IF(BF376&lt;&gt;1,"",SUM(BF$8:BF376))</f>
        <v/>
      </c>
    </row>
    <row r="377" spans="14:59" x14ac:dyDescent="0.2">
      <c r="N377" s="131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BC377" s="39">
        <f t="shared" si="78"/>
        <v>10000.037700000001</v>
      </c>
      <c r="BD377" s="39">
        <f t="shared" si="79"/>
        <v>10000.037700000001</v>
      </c>
      <c r="BE377" s="59" t="str">
        <f t="shared" si="80"/>
        <v/>
      </c>
      <c r="BF377" s="39" t="str">
        <f t="shared" si="81"/>
        <v/>
      </c>
      <c r="BG377" s="39" t="str">
        <f>IF(BF377&lt;&gt;1,"",SUM(BF$8:BF377))</f>
        <v/>
      </c>
    </row>
    <row r="378" spans="14:59" x14ac:dyDescent="0.2">
      <c r="N378" s="131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BC378" s="39">
        <f t="shared" si="78"/>
        <v>10000.0378</v>
      </c>
      <c r="BD378" s="39">
        <f t="shared" si="79"/>
        <v>10000.0378</v>
      </c>
      <c r="BE378" s="59" t="str">
        <f t="shared" si="80"/>
        <v/>
      </c>
      <c r="BF378" s="39" t="str">
        <f t="shared" si="81"/>
        <v/>
      </c>
      <c r="BG378" s="39" t="str">
        <f>IF(BF378&lt;&gt;1,"",SUM(BF$8:BF378))</f>
        <v/>
      </c>
    </row>
    <row r="379" spans="14:59" x14ac:dyDescent="0.2">
      <c r="N379" s="131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BC379" s="39">
        <f t="shared" si="78"/>
        <v>10000.037899999999</v>
      </c>
      <c r="BD379" s="39">
        <f t="shared" si="79"/>
        <v>10000.037899999999</v>
      </c>
      <c r="BE379" s="59" t="str">
        <f t="shared" si="80"/>
        <v/>
      </c>
      <c r="BF379" s="39" t="str">
        <f t="shared" si="81"/>
        <v/>
      </c>
      <c r="BG379" s="39" t="str">
        <f>IF(BF379&lt;&gt;1,"",SUM(BF$8:BF379))</f>
        <v/>
      </c>
    </row>
    <row r="380" spans="14:59" x14ac:dyDescent="0.2">
      <c r="N380" s="131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BC380" s="39">
        <f t="shared" si="78"/>
        <v>10000.038</v>
      </c>
      <c r="BD380" s="39">
        <f t="shared" si="79"/>
        <v>10000.038</v>
      </c>
      <c r="BE380" s="59" t="str">
        <f t="shared" si="80"/>
        <v/>
      </c>
      <c r="BF380" s="39" t="str">
        <f t="shared" si="81"/>
        <v/>
      </c>
      <c r="BG380" s="39" t="str">
        <f>IF(BF380&lt;&gt;1,"",SUM(BF$8:BF380))</f>
        <v/>
      </c>
    </row>
    <row r="381" spans="14:59" x14ac:dyDescent="0.2">
      <c r="N381" s="131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BC381" s="39">
        <f t="shared" si="78"/>
        <v>10000.0381</v>
      </c>
      <c r="BD381" s="39">
        <f t="shared" si="79"/>
        <v>10000.0381</v>
      </c>
      <c r="BE381" s="59" t="str">
        <f t="shared" si="80"/>
        <v/>
      </c>
      <c r="BF381" s="39" t="str">
        <f t="shared" si="81"/>
        <v/>
      </c>
      <c r="BG381" s="39" t="str">
        <f>IF(BF381&lt;&gt;1,"",SUM(BF$8:BF381))</f>
        <v/>
      </c>
    </row>
    <row r="382" spans="14:59" x14ac:dyDescent="0.2">
      <c r="N382" s="131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BC382" s="39">
        <f t="shared" si="78"/>
        <v>10000.038200000001</v>
      </c>
      <c r="BD382" s="39">
        <f t="shared" si="79"/>
        <v>10000.038200000001</v>
      </c>
      <c r="BE382" s="59" t="str">
        <f t="shared" si="80"/>
        <v/>
      </c>
      <c r="BF382" s="39" t="str">
        <f t="shared" si="81"/>
        <v/>
      </c>
      <c r="BG382" s="39" t="str">
        <f>IF(BF382&lt;&gt;1,"",SUM(BF$8:BF382))</f>
        <v/>
      </c>
    </row>
    <row r="383" spans="14:59" x14ac:dyDescent="0.2">
      <c r="N383" s="131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BC383" s="39">
        <f t="shared" si="78"/>
        <v>10000.0383</v>
      </c>
      <c r="BD383" s="39">
        <f t="shared" si="79"/>
        <v>10000.0383</v>
      </c>
      <c r="BE383" s="59" t="str">
        <f t="shared" si="80"/>
        <v/>
      </c>
      <c r="BF383" s="39" t="str">
        <f t="shared" si="81"/>
        <v/>
      </c>
      <c r="BG383" s="39" t="str">
        <f>IF(BF383&lt;&gt;1,"",SUM(BF$8:BF383))</f>
        <v/>
      </c>
    </row>
    <row r="384" spans="14:59" x14ac:dyDescent="0.2">
      <c r="N384" s="131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BC384" s="39">
        <f t="shared" si="78"/>
        <v>10000.038399999999</v>
      </c>
      <c r="BD384" s="39">
        <f t="shared" si="79"/>
        <v>10000.038399999999</v>
      </c>
      <c r="BE384" s="59" t="str">
        <f t="shared" si="80"/>
        <v/>
      </c>
      <c r="BF384" s="39" t="str">
        <f t="shared" si="81"/>
        <v/>
      </c>
      <c r="BG384" s="39" t="str">
        <f>IF(BF384&lt;&gt;1,"",SUM(BF$8:BF384))</f>
        <v/>
      </c>
    </row>
    <row r="385" spans="14:59" x14ac:dyDescent="0.2">
      <c r="N385" s="131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BC385" s="39">
        <f t="shared" si="78"/>
        <v>10000.038500000001</v>
      </c>
      <c r="BD385" s="39">
        <f t="shared" si="79"/>
        <v>10000.038500000001</v>
      </c>
      <c r="BE385" s="59" t="str">
        <f t="shared" si="80"/>
        <v/>
      </c>
      <c r="BF385" s="39" t="str">
        <f t="shared" si="81"/>
        <v/>
      </c>
      <c r="BG385" s="39" t="str">
        <f>IF(BF385&lt;&gt;1,"",SUM(BF$8:BF385))</f>
        <v/>
      </c>
    </row>
    <row r="386" spans="14:59" x14ac:dyDescent="0.2">
      <c r="N386" s="131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BC386" s="39">
        <f t="shared" si="78"/>
        <v>10000.0386</v>
      </c>
      <c r="BD386" s="39">
        <f t="shared" si="79"/>
        <v>10000.0386</v>
      </c>
      <c r="BE386" s="59" t="str">
        <f t="shared" si="80"/>
        <v/>
      </c>
      <c r="BF386" s="39" t="str">
        <f t="shared" si="81"/>
        <v/>
      </c>
      <c r="BG386" s="39" t="str">
        <f>IF(BF386&lt;&gt;1,"",SUM(BF$8:BF386))</f>
        <v/>
      </c>
    </row>
    <row r="387" spans="14:59" x14ac:dyDescent="0.2">
      <c r="N387" s="131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BC387" s="39">
        <f t="shared" si="78"/>
        <v>10000.038699999999</v>
      </c>
      <c r="BD387" s="39">
        <f t="shared" si="79"/>
        <v>10000.038699999999</v>
      </c>
      <c r="BE387" s="59" t="str">
        <f t="shared" si="80"/>
        <v/>
      </c>
      <c r="BF387" s="39" t="str">
        <f t="shared" si="81"/>
        <v/>
      </c>
      <c r="BG387" s="39" t="str">
        <f>IF(BF387&lt;&gt;1,"",SUM(BF$8:BF387))</f>
        <v/>
      </c>
    </row>
    <row r="388" spans="14:59" x14ac:dyDescent="0.2">
      <c r="N388" s="131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BC388" s="39">
        <f t="shared" si="78"/>
        <v>10000.0388</v>
      </c>
      <c r="BD388" s="39">
        <f t="shared" si="79"/>
        <v>10000.0388</v>
      </c>
      <c r="BE388" s="59" t="str">
        <f t="shared" si="80"/>
        <v/>
      </c>
      <c r="BF388" s="39" t="str">
        <f t="shared" si="81"/>
        <v/>
      </c>
      <c r="BG388" s="39" t="str">
        <f>IF(BF388&lt;&gt;1,"",SUM(BF$8:BF388))</f>
        <v/>
      </c>
    </row>
    <row r="389" spans="14:59" x14ac:dyDescent="0.2">
      <c r="N389" s="131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BC389" s="39">
        <f t="shared" si="78"/>
        <v>10000.0389</v>
      </c>
      <c r="BD389" s="39">
        <f t="shared" si="79"/>
        <v>10000.0389</v>
      </c>
      <c r="BE389" s="59" t="str">
        <f t="shared" si="80"/>
        <v/>
      </c>
      <c r="BF389" s="39" t="str">
        <f t="shared" si="81"/>
        <v/>
      </c>
      <c r="BG389" s="39" t="str">
        <f>IF(BF389&lt;&gt;1,"",SUM(BF$8:BF389))</f>
        <v/>
      </c>
    </row>
    <row r="390" spans="14:59" x14ac:dyDescent="0.2">
      <c r="N390" s="131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BC390" s="39">
        <f t="shared" si="78"/>
        <v>10000.039000000001</v>
      </c>
      <c r="BD390" s="39">
        <f t="shared" si="79"/>
        <v>10000.039000000001</v>
      </c>
      <c r="BE390" s="59" t="str">
        <f t="shared" si="80"/>
        <v/>
      </c>
      <c r="BF390" s="39" t="str">
        <f t="shared" si="81"/>
        <v/>
      </c>
      <c r="BG390" s="39" t="str">
        <f>IF(BF390&lt;&gt;1,"",SUM(BF$8:BF390))</f>
        <v/>
      </c>
    </row>
    <row r="391" spans="14:59" x14ac:dyDescent="0.2">
      <c r="N391" s="131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BC391" s="39">
        <f t="shared" si="78"/>
        <v>10000.0391</v>
      </c>
      <c r="BD391" s="39">
        <f t="shared" si="79"/>
        <v>10000.0391</v>
      </c>
      <c r="BE391" s="59" t="str">
        <f t="shared" si="80"/>
        <v/>
      </c>
      <c r="BF391" s="39" t="str">
        <f t="shared" si="81"/>
        <v/>
      </c>
      <c r="BG391" s="39" t="str">
        <f>IF(BF391&lt;&gt;1,"",SUM(BF$8:BF391))</f>
        <v/>
      </c>
    </row>
    <row r="392" spans="14:59" x14ac:dyDescent="0.2">
      <c r="N392" s="131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BC392" s="39">
        <f t="shared" si="78"/>
        <v>10000.039199999999</v>
      </c>
      <c r="BD392" s="39">
        <f t="shared" si="79"/>
        <v>10000.039199999999</v>
      </c>
      <c r="BE392" s="59" t="str">
        <f t="shared" si="80"/>
        <v/>
      </c>
      <c r="BF392" s="39" t="str">
        <f t="shared" si="81"/>
        <v/>
      </c>
      <c r="BG392" s="39" t="str">
        <f>IF(BF392&lt;&gt;1,"",SUM(BF$8:BF392))</f>
        <v/>
      </c>
    </row>
    <row r="393" spans="14:59" x14ac:dyDescent="0.2">
      <c r="N393" s="131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BC393" s="39">
        <f t="shared" ref="BC393:BC456" si="82">COUNTIF($P$8:$P$1105,"&lt;="&amp;$P393)+ROW()*0.0001+($P393="")*10000</f>
        <v>10000.0393</v>
      </c>
      <c r="BD393" s="39">
        <f t="shared" ref="BD393:BD456" si="83">SMALL($BC$8:$BC$1105,ROW()-ROW(BC$8)+1)</f>
        <v>10000.0393</v>
      </c>
      <c r="BE393" s="59" t="str">
        <f t="shared" ref="BE393:BE456" si="84">IF($BD393&gt;10000,"",INDEX($P$8:$P$1105,MATCH($BD393,$BC$8:$BC$1105,0)))</f>
        <v/>
      </c>
      <c r="BF393" s="39" t="str">
        <f t="shared" ref="BF393:BF456" si="85">IF(BE393="","",IF(BE393&lt;&gt;BE392,1,0))</f>
        <v/>
      </c>
      <c r="BG393" s="39" t="str">
        <f>IF(BF393&lt;&gt;1,"",SUM(BF$8:BF393))</f>
        <v/>
      </c>
    </row>
    <row r="394" spans="14:59" x14ac:dyDescent="0.2">
      <c r="N394" s="131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BC394" s="39">
        <f t="shared" si="82"/>
        <v>10000.0394</v>
      </c>
      <c r="BD394" s="39">
        <f t="shared" si="83"/>
        <v>10000.0394</v>
      </c>
      <c r="BE394" s="59" t="str">
        <f t="shared" si="84"/>
        <v/>
      </c>
      <c r="BF394" s="39" t="str">
        <f t="shared" si="85"/>
        <v/>
      </c>
      <c r="BG394" s="39" t="str">
        <f>IF(BF394&lt;&gt;1,"",SUM(BF$8:BF394))</f>
        <v/>
      </c>
    </row>
    <row r="395" spans="14:59" x14ac:dyDescent="0.2">
      <c r="N395" s="131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BC395" s="39">
        <f t="shared" si="82"/>
        <v>10000.039500000001</v>
      </c>
      <c r="BD395" s="39">
        <f t="shared" si="83"/>
        <v>10000.039500000001</v>
      </c>
      <c r="BE395" s="59" t="str">
        <f t="shared" si="84"/>
        <v/>
      </c>
      <c r="BF395" s="39" t="str">
        <f t="shared" si="85"/>
        <v/>
      </c>
      <c r="BG395" s="39" t="str">
        <f>IF(BF395&lt;&gt;1,"",SUM(BF$8:BF395))</f>
        <v/>
      </c>
    </row>
    <row r="396" spans="14:59" x14ac:dyDescent="0.2">
      <c r="N396" s="131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BC396" s="39">
        <f t="shared" si="82"/>
        <v>10000.0396</v>
      </c>
      <c r="BD396" s="39">
        <f t="shared" si="83"/>
        <v>10000.0396</v>
      </c>
      <c r="BE396" s="59" t="str">
        <f t="shared" si="84"/>
        <v/>
      </c>
      <c r="BF396" s="39" t="str">
        <f t="shared" si="85"/>
        <v/>
      </c>
      <c r="BG396" s="39" t="str">
        <f>IF(BF396&lt;&gt;1,"",SUM(BF$8:BF396))</f>
        <v/>
      </c>
    </row>
    <row r="397" spans="14:59" x14ac:dyDescent="0.2">
      <c r="N397" s="131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BC397" s="39">
        <f t="shared" si="82"/>
        <v>10000.039699999999</v>
      </c>
      <c r="BD397" s="39">
        <f t="shared" si="83"/>
        <v>10000.039699999999</v>
      </c>
      <c r="BE397" s="59" t="str">
        <f t="shared" si="84"/>
        <v/>
      </c>
      <c r="BF397" s="39" t="str">
        <f t="shared" si="85"/>
        <v/>
      </c>
      <c r="BG397" s="39" t="str">
        <f>IF(BF397&lt;&gt;1,"",SUM(BF$8:BF397))</f>
        <v/>
      </c>
    </row>
    <row r="398" spans="14:59" x14ac:dyDescent="0.2">
      <c r="N398" s="131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BC398" s="39">
        <f t="shared" si="82"/>
        <v>10000.0398</v>
      </c>
      <c r="BD398" s="39">
        <f t="shared" si="83"/>
        <v>10000.0398</v>
      </c>
      <c r="BE398" s="59" t="str">
        <f t="shared" si="84"/>
        <v/>
      </c>
      <c r="BF398" s="39" t="str">
        <f t="shared" si="85"/>
        <v/>
      </c>
      <c r="BG398" s="39" t="str">
        <f>IF(BF398&lt;&gt;1,"",SUM(BF$8:BF398))</f>
        <v/>
      </c>
    </row>
    <row r="399" spans="14:59" x14ac:dyDescent="0.2">
      <c r="N399" s="131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BC399" s="39">
        <f t="shared" si="82"/>
        <v>10000.0399</v>
      </c>
      <c r="BD399" s="39">
        <f t="shared" si="83"/>
        <v>10000.0399</v>
      </c>
      <c r="BE399" s="59" t="str">
        <f t="shared" si="84"/>
        <v/>
      </c>
      <c r="BF399" s="39" t="str">
        <f t="shared" si="85"/>
        <v/>
      </c>
      <c r="BG399" s="39" t="str">
        <f>IF(BF399&lt;&gt;1,"",SUM(BF$8:BF399))</f>
        <v/>
      </c>
    </row>
    <row r="400" spans="14:59" x14ac:dyDescent="0.2">
      <c r="N400" s="131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BC400" s="39">
        <f t="shared" si="82"/>
        <v>10000.040000000001</v>
      </c>
      <c r="BD400" s="39">
        <f t="shared" si="83"/>
        <v>10000.040000000001</v>
      </c>
      <c r="BE400" s="59" t="str">
        <f t="shared" si="84"/>
        <v/>
      </c>
      <c r="BF400" s="39" t="str">
        <f t="shared" si="85"/>
        <v/>
      </c>
      <c r="BG400" s="39" t="str">
        <f>IF(BF400&lt;&gt;1,"",SUM(BF$8:BF400))</f>
        <v/>
      </c>
    </row>
    <row r="401" spans="14:59" x14ac:dyDescent="0.2">
      <c r="N401" s="131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BC401" s="39">
        <f t="shared" si="82"/>
        <v>10000.0401</v>
      </c>
      <c r="BD401" s="39">
        <f t="shared" si="83"/>
        <v>10000.0401</v>
      </c>
      <c r="BE401" s="59" t="str">
        <f t="shared" si="84"/>
        <v/>
      </c>
      <c r="BF401" s="39" t="str">
        <f t="shared" si="85"/>
        <v/>
      </c>
      <c r="BG401" s="39" t="str">
        <f>IF(BF401&lt;&gt;1,"",SUM(BF$8:BF401))</f>
        <v/>
      </c>
    </row>
    <row r="402" spans="14:59" x14ac:dyDescent="0.2">
      <c r="N402" s="131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BC402" s="39">
        <f t="shared" si="82"/>
        <v>10000.040199999999</v>
      </c>
      <c r="BD402" s="39">
        <f t="shared" si="83"/>
        <v>10000.040199999999</v>
      </c>
      <c r="BE402" s="59" t="str">
        <f t="shared" si="84"/>
        <v/>
      </c>
      <c r="BF402" s="39" t="str">
        <f t="shared" si="85"/>
        <v/>
      </c>
      <c r="BG402" s="39" t="str">
        <f>IF(BF402&lt;&gt;1,"",SUM(BF$8:BF402))</f>
        <v/>
      </c>
    </row>
    <row r="403" spans="14:59" x14ac:dyDescent="0.2">
      <c r="N403" s="131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BC403" s="39">
        <f t="shared" si="82"/>
        <v>10000.040300000001</v>
      </c>
      <c r="BD403" s="39">
        <f t="shared" si="83"/>
        <v>10000.040300000001</v>
      </c>
      <c r="BE403" s="59" t="str">
        <f t="shared" si="84"/>
        <v/>
      </c>
      <c r="BF403" s="39" t="str">
        <f t="shared" si="85"/>
        <v/>
      </c>
      <c r="BG403" s="39" t="str">
        <f>IF(BF403&lt;&gt;1,"",SUM(BF$8:BF403))</f>
        <v/>
      </c>
    </row>
    <row r="404" spans="14:59" x14ac:dyDescent="0.2">
      <c r="N404" s="131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BC404" s="39">
        <f t="shared" si="82"/>
        <v>10000.0404</v>
      </c>
      <c r="BD404" s="39">
        <f t="shared" si="83"/>
        <v>10000.0404</v>
      </c>
      <c r="BE404" s="59" t="str">
        <f t="shared" si="84"/>
        <v/>
      </c>
      <c r="BF404" s="39" t="str">
        <f t="shared" si="85"/>
        <v/>
      </c>
      <c r="BG404" s="39" t="str">
        <f>IF(BF404&lt;&gt;1,"",SUM(BF$8:BF404))</f>
        <v/>
      </c>
    </row>
    <row r="405" spans="14:59" x14ac:dyDescent="0.2">
      <c r="N405" s="131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BC405" s="39">
        <f t="shared" si="82"/>
        <v>10000.040499999999</v>
      </c>
      <c r="BD405" s="39">
        <f t="shared" si="83"/>
        <v>10000.040499999999</v>
      </c>
      <c r="BE405" s="59" t="str">
        <f t="shared" si="84"/>
        <v/>
      </c>
      <c r="BF405" s="39" t="str">
        <f t="shared" si="85"/>
        <v/>
      </c>
      <c r="BG405" s="39" t="str">
        <f>IF(BF405&lt;&gt;1,"",SUM(BF$8:BF405))</f>
        <v/>
      </c>
    </row>
    <row r="406" spans="14:59" x14ac:dyDescent="0.2">
      <c r="N406" s="131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BC406" s="39">
        <f t="shared" si="82"/>
        <v>10000.0406</v>
      </c>
      <c r="BD406" s="39">
        <f t="shared" si="83"/>
        <v>10000.0406</v>
      </c>
      <c r="BE406" s="59" t="str">
        <f t="shared" si="84"/>
        <v/>
      </c>
      <c r="BF406" s="39" t="str">
        <f t="shared" si="85"/>
        <v/>
      </c>
      <c r="BG406" s="39" t="str">
        <f>IF(BF406&lt;&gt;1,"",SUM(BF$8:BF406))</f>
        <v/>
      </c>
    </row>
    <row r="407" spans="14:59" x14ac:dyDescent="0.2">
      <c r="N407" s="131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BC407" s="39">
        <f t="shared" si="82"/>
        <v>10000.0407</v>
      </c>
      <c r="BD407" s="39">
        <f t="shared" si="83"/>
        <v>10000.0407</v>
      </c>
      <c r="BE407" s="59" t="str">
        <f t="shared" si="84"/>
        <v/>
      </c>
      <c r="BF407" s="39" t="str">
        <f t="shared" si="85"/>
        <v/>
      </c>
      <c r="BG407" s="39" t="str">
        <f>IF(BF407&lt;&gt;1,"",SUM(BF$8:BF407))</f>
        <v/>
      </c>
    </row>
    <row r="408" spans="14:59" x14ac:dyDescent="0.2">
      <c r="N408" s="131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BC408" s="39">
        <f t="shared" si="82"/>
        <v>10000.040800000001</v>
      </c>
      <c r="BD408" s="39">
        <f t="shared" si="83"/>
        <v>10000.040800000001</v>
      </c>
      <c r="BE408" s="59" t="str">
        <f t="shared" si="84"/>
        <v/>
      </c>
      <c r="BF408" s="39" t="str">
        <f t="shared" si="85"/>
        <v/>
      </c>
      <c r="BG408" s="39" t="str">
        <f>IF(BF408&lt;&gt;1,"",SUM(BF$8:BF408))</f>
        <v/>
      </c>
    </row>
    <row r="409" spans="14:59" x14ac:dyDescent="0.2">
      <c r="N409" s="131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BC409" s="39">
        <f t="shared" si="82"/>
        <v>10000.0409</v>
      </c>
      <c r="BD409" s="39">
        <f t="shared" si="83"/>
        <v>10000.0409</v>
      </c>
      <c r="BE409" s="59" t="str">
        <f t="shared" si="84"/>
        <v/>
      </c>
      <c r="BF409" s="39" t="str">
        <f t="shared" si="85"/>
        <v/>
      </c>
      <c r="BG409" s="39" t="str">
        <f>IF(BF409&lt;&gt;1,"",SUM(BF$8:BF409))</f>
        <v/>
      </c>
    </row>
    <row r="410" spans="14:59" x14ac:dyDescent="0.2">
      <c r="N410" s="131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BC410" s="39">
        <f t="shared" si="82"/>
        <v>10000.040999999999</v>
      </c>
      <c r="BD410" s="39">
        <f t="shared" si="83"/>
        <v>10000.040999999999</v>
      </c>
      <c r="BE410" s="59" t="str">
        <f t="shared" si="84"/>
        <v/>
      </c>
      <c r="BF410" s="39" t="str">
        <f t="shared" si="85"/>
        <v/>
      </c>
      <c r="BG410" s="39" t="str">
        <f>IF(BF410&lt;&gt;1,"",SUM(BF$8:BF410))</f>
        <v/>
      </c>
    </row>
    <row r="411" spans="14:59" x14ac:dyDescent="0.2">
      <c r="N411" s="131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BC411" s="39">
        <f t="shared" si="82"/>
        <v>10000.0411</v>
      </c>
      <c r="BD411" s="39">
        <f t="shared" si="83"/>
        <v>10000.0411</v>
      </c>
      <c r="BE411" s="59" t="str">
        <f t="shared" si="84"/>
        <v/>
      </c>
      <c r="BF411" s="39" t="str">
        <f t="shared" si="85"/>
        <v/>
      </c>
      <c r="BG411" s="39" t="str">
        <f>IF(BF411&lt;&gt;1,"",SUM(BF$8:BF411))</f>
        <v/>
      </c>
    </row>
    <row r="412" spans="14:59" x14ac:dyDescent="0.2">
      <c r="N412" s="131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BC412" s="39">
        <f t="shared" si="82"/>
        <v>10000.0412</v>
      </c>
      <c r="BD412" s="39">
        <f t="shared" si="83"/>
        <v>10000.0412</v>
      </c>
      <c r="BE412" s="59" t="str">
        <f t="shared" si="84"/>
        <v/>
      </c>
      <c r="BF412" s="39" t="str">
        <f t="shared" si="85"/>
        <v/>
      </c>
      <c r="BG412" s="39" t="str">
        <f>IF(BF412&lt;&gt;1,"",SUM(BF$8:BF412))</f>
        <v/>
      </c>
    </row>
    <row r="413" spans="14:59" x14ac:dyDescent="0.2">
      <c r="N413" s="131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BC413" s="39">
        <f t="shared" si="82"/>
        <v>10000.041300000001</v>
      </c>
      <c r="BD413" s="39">
        <f t="shared" si="83"/>
        <v>10000.041300000001</v>
      </c>
      <c r="BE413" s="59" t="str">
        <f t="shared" si="84"/>
        <v/>
      </c>
      <c r="BF413" s="39" t="str">
        <f t="shared" si="85"/>
        <v/>
      </c>
      <c r="BG413" s="39" t="str">
        <f>IF(BF413&lt;&gt;1,"",SUM(BF$8:BF413))</f>
        <v/>
      </c>
    </row>
    <row r="414" spans="14:59" x14ac:dyDescent="0.2">
      <c r="N414" s="131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BC414" s="39">
        <f t="shared" si="82"/>
        <v>10000.0414</v>
      </c>
      <c r="BD414" s="39">
        <f t="shared" si="83"/>
        <v>10000.0414</v>
      </c>
      <c r="BE414" s="59" t="str">
        <f t="shared" si="84"/>
        <v/>
      </c>
      <c r="BF414" s="39" t="str">
        <f t="shared" si="85"/>
        <v/>
      </c>
      <c r="BG414" s="39" t="str">
        <f>IF(BF414&lt;&gt;1,"",SUM(BF$8:BF414))</f>
        <v/>
      </c>
    </row>
    <row r="415" spans="14:59" x14ac:dyDescent="0.2">
      <c r="N415" s="131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BC415" s="39">
        <f t="shared" si="82"/>
        <v>10000.041499999999</v>
      </c>
      <c r="BD415" s="39">
        <f t="shared" si="83"/>
        <v>10000.041499999999</v>
      </c>
      <c r="BE415" s="59" t="str">
        <f t="shared" si="84"/>
        <v/>
      </c>
      <c r="BF415" s="39" t="str">
        <f t="shared" si="85"/>
        <v/>
      </c>
      <c r="BG415" s="39" t="str">
        <f>IF(BF415&lt;&gt;1,"",SUM(BF$8:BF415))</f>
        <v/>
      </c>
    </row>
    <row r="416" spans="14:59" x14ac:dyDescent="0.2">
      <c r="N416" s="131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BC416" s="39">
        <f t="shared" si="82"/>
        <v>10000.0416</v>
      </c>
      <c r="BD416" s="39">
        <f t="shared" si="83"/>
        <v>10000.0416</v>
      </c>
      <c r="BE416" s="59" t="str">
        <f t="shared" si="84"/>
        <v/>
      </c>
      <c r="BF416" s="39" t="str">
        <f t="shared" si="85"/>
        <v/>
      </c>
      <c r="BG416" s="39" t="str">
        <f>IF(BF416&lt;&gt;1,"",SUM(BF$8:BF416))</f>
        <v/>
      </c>
    </row>
    <row r="417" spans="14:59" x14ac:dyDescent="0.2">
      <c r="N417" s="131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BC417" s="39">
        <f t="shared" si="82"/>
        <v>10000.0417</v>
      </c>
      <c r="BD417" s="39">
        <f t="shared" si="83"/>
        <v>10000.0417</v>
      </c>
      <c r="BE417" s="59" t="str">
        <f t="shared" si="84"/>
        <v/>
      </c>
      <c r="BF417" s="39" t="str">
        <f t="shared" si="85"/>
        <v/>
      </c>
      <c r="BG417" s="39" t="str">
        <f>IF(BF417&lt;&gt;1,"",SUM(BF$8:BF417))</f>
        <v/>
      </c>
    </row>
    <row r="418" spans="14:59" x14ac:dyDescent="0.2">
      <c r="N418" s="131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BC418" s="39">
        <f t="shared" si="82"/>
        <v>10000.041800000001</v>
      </c>
      <c r="BD418" s="39">
        <f t="shared" si="83"/>
        <v>10000.041800000001</v>
      </c>
      <c r="BE418" s="59" t="str">
        <f t="shared" si="84"/>
        <v/>
      </c>
      <c r="BF418" s="39" t="str">
        <f t="shared" si="85"/>
        <v/>
      </c>
      <c r="BG418" s="39" t="str">
        <f>IF(BF418&lt;&gt;1,"",SUM(BF$8:BF418))</f>
        <v/>
      </c>
    </row>
    <row r="419" spans="14:59" x14ac:dyDescent="0.2">
      <c r="N419" s="131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BC419" s="39">
        <f t="shared" si="82"/>
        <v>10000.0419</v>
      </c>
      <c r="BD419" s="39">
        <f t="shared" si="83"/>
        <v>10000.0419</v>
      </c>
      <c r="BE419" s="59" t="str">
        <f t="shared" si="84"/>
        <v/>
      </c>
      <c r="BF419" s="39" t="str">
        <f t="shared" si="85"/>
        <v/>
      </c>
      <c r="BG419" s="39" t="str">
        <f>IF(BF419&lt;&gt;1,"",SUM(BF$8:BF419))</f>
        <v/>
      </c>
    </row>
    <row r="420" spans="14:59" x14ac:dyDescent="0.2">
      <c r="N420" s="131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BC420" s="39">
        <f t="shared" si="82"/>
        <v>10000.041999999999</v>
      </c>
      <c r="BD420" s="39">
        <f t="shared" si="83"/>
        <v>10000.041999999999</v>
      </c>
      <c r="BE420" s="59" t="str">
        <f t="shared" si="84"/>
        <v/>
      </c>
      <c r="BF420" s="39" t="str">
        <f t="shared" si="85"/>
        <v/>
      </c>
      <c r="BG420" s="39" t="str">
        <f>IF(BF420&lt;&gt;1,"",SUM(BF$8:BF420))</f>
        <v/>
      </c>
    </row>
    <row r="421" spans="14:59" x14ac:dyDescent="0.2">
      <c r="N421" s="131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BC421" s="39">
        <f t="shared" si="82"/>
        <v>10000.042100000001</v>
      </c>
      <c r="BD421" s="39">
        <f t="shared" si="83"/>
        <v>10000.042100000001</v>
      </c>
      <c r="BE421" s="59" t="str">
        <f t="shared" si="84"/>
        <v/>
      </c>
      <c r="BF421" s="39" t="str">
        <f t="shared" si="85"/>
        <v/>
      </c>
      <c r="BG421" s="39" t="str">
        <f>IF(BF421&lt;&gt;1,"",SUM(BF$8:BF421))</f>
        <v/>
      </c>
    </row>
    <row r="422" spans="14:59" x14ac:dyDescent="0.2">
      <c r="N422" s="131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BC422" s="39">
        <f t="shared" si="82"/>
        <v>10000.0422</v>
      </c>
      <c r="BD422" s="39">
        <f t="shared" si="83"/>
        <v>10000.0422</v>
      </c>
      <c r="BE422" s="59" t="str">
        <f t="shared" si="84"/>
        <v/>
      </c>
      <c r="BF422" s="39" t="str">
        <f t="shared" si="85"/>
        <v/>
      </c>
      <c r="BG422" s="39" t="str">
        <f>IF(BF422&lt;&gt;1,"",SUM(BF$8:BF422))</f>
        <v/>
      </c>
    </row>
    <row r="423" spans="14:59" x14ac:dyDescent="0.2">
      <c r="N423" s="131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BC423" s="39">
        <f t="shared" si="82"/>
        <v>10000.042299999999</v>
      </c>
      <c r="BD423" s="39">
        <f t="shared" si="83"/>
        <v>10000.042299999999</v>
      </c>
      <c r="BE423" s="59" t="str">
        <f t="shared" si="84"/>
        <v/>
      </c>
      <c r="BF423" s="39" t="str">
        <f t="shared" si="85"/>
        <v/>
      </c>
      <c r="BG423" s="39" t="str">
        <f>IF(BF423&lt;&gt;1,"",SUM(BF$8:BF423))</f>
        <v/>
      </c>
    </row>
    <row r="424" spans="14:59" x14ac:dyDescent="0.2">
      <c r="N424" s="131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BC424" s="39">
        <f t="shared" si="82"/>
        <v>10000.0424</v>
      </c>
      <c r="BD424" s="39">
        <f t="shared" si="83"/>
        <v>10000.0424</v>
      </c>
      <c r="BE424" s="59" t="str">
        <f t="shared" si="84"/>
        <v/>
      </c>
      <c r="BF424" s="39" t="str">
        <f t="shared" si="85"/>
        <v/>
      </c>
      <c r="BG424" s="39" t="str">
        <f>IF(BF424&lt;&gt;1,"",SUM(BF$8:BF424))</f>
        <v/>
      </c>
    </row>
    <row r="425" spans="14:59" x14ac:dyDescent="0.2">
      <c r="N425" s="131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BC425" s="39">
        <f t="shared" si="82"/>
        <v>10000.0425</v>
      </c>
      <c r="BD425" s="39">
        <f t="shared" si="83"/>
        <v>10000.0425</v>
      </c>
      <c r="BE425" s="59" t="str">
        <f t="shared" si="84"/>
        <v/>
      </c>
      <c r="BF425" s="39" t="str">
        <f t="shared" si="85"/>
        <v/>
      </c>
      <c r="BG425" s="39" t="str">
        <f>IF(BF425&lt;&gt;1,"",SUM(BF$8:BF425))</f>
        <v/>
      </c>
    </row>
    <row r="426" spans="14:59" x14ac:dyDescent="0.2">
      <c r="N426" s="131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BC426" s="39">
        <f t="shared" si="82"/>
        <v>10000.042600000001</v>
      </c>
      <c r="BD426" s="39">
        <f t="shared" si="83"/>
        <v>10000.042600000001</v>
      </c>
      <c r="BE426" s="59" t="str">
        <f t="shared" si="84"/>
        <v/>
      </c>
      <c r="BF426" s="39" t="str">
        <f t="shared" si="85"/>
        <v/>
      </c>
      <c r="BG426" s="39" t="str">
        <f>IF(BF426&lt;&gt;1,"",SUM(BF$8:BF426))</f>
        <v/>
      </c>
    </row>
    <row r="427" spans="14:59" x14ac:dyDescent="0.2">
      <c r="N427" s="131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BC427" s="39">
        <f t="shared" si="82"/>
        <v>10000.0427</v>
      </c>
      <c r="BD427" s="39">
        <f t="shared" si="83"/>
        <v>10000.0427</v>
      </c>
      <c r="BE427" s="59" t="str">
        <f t="shared" si="84"/>
        <v/>
      </c>
      <c r="BF427" s="39" t="str">
        <f t="shared" si="85"/>
        <v/>
      </c>
      <c r="BG427" s="39" t="str">
        <f>IF(BF427&lt;&gt;1,"",SUM(BF$8:BF427))</f>
        <v/>
      </c>
    </row>
    <row r="428" spans="14:59" x14ac:dyDescent="0.2">
      <c r="N428" s="131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BC428" s="39">
        <f t="shared" si="82"/>
        <v>10000.042799999999</v>
      </c>
      <c r="BD428" s="39">
        <f t="shared" si="83"/>
        <v>10000.042799999999</v>
      </c>
      <c r="BE428" s="59" t="str">
        <f t="shared" si="84"/>
        <v/>
      </c>
      <c r="BF428" s="39" t="str">
        <f t="shared" si="85"/>
        <v/>
      </c>
      <c r="BG428" s="39" t="str">
        <f>IF(BF428&lt;&gt;1,"",SUM(BF$8:BF428))</f>
        <v/>
      </c>
    </row>
    <row r="429" spans="14:59" x14ac:dyDescent="0.2">
      <c r="N429" s="131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BC429" s="39">
        <f t="shared" si="82"/>
        <v>10000.0429</v>
      </c>
      <c r="BD429" s="39">
        <f t="shared" si="83"/>
        <v>10000.0429</v>
      </c>
      <c r="BE429" s="59" t="str">
        <f t="shared" si="84"/>
        <v/>
      </c>
      <c r="BF429" s="39" t="str">
        <f t="shared" si="85"/>
        <v/>
      </c>
      <c r="BG429" s="39" t="str">
        <f>IF(BF429&lt;&gt;1,"",SUM(BF$8:BF429))</f>
        <v/>
      </c>
    </row>
    <row r="430" spans="14:59" x14ac:dyDescent="0.2">
      <c r="N430" s="131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BC430" s="39">
        <f t="shared" si="82"/>
        <v>10000.043</v>
      </c>
      <c r="BD430" s="39">
        <f t="shared" si="83"/>
        <v>10000.043</v>
      </c>
      <c r="BE430" s="59" t="str">
        <f t="shared" si="84"/>
        <v/>
      </c>
      <c r="BF430" s="39" t="str">
        <f t="shared" si="85"/>
        <v/>
      </c>
      <c r="BG430" s="39" t="str">
        <f>IF(BF430&lt;&gt;1,"",SUM(BF$8:BF430))</f>
        <v/>
      </c>
    </row>
    <row r="431" spans="14:59" x14ac:dyDescent="0.2">
      <c r="N431" s="131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BC431" s="39">
        <f t="shared" si="82"/>
        <v>10000.043100000001</v>
      </c>
      <c r="BD431" s="39">
        <f t="shared" si="83"/>
        <v>10000.043100000001</v>
      </c>
      <c r="BE431" s="59" t="str">
        <f t="shared" si="84"/>
        <v/>
      </c>
      <c r="BF431" s="39" t="str">
        <f t="shared" si="85"/>
        <v/>
      </c>
      <c r="BG431" s="39" t="str">
        <f>IF(BF431&lt;&gt;1,"",SUM(BF$8:BF431))</f>
        <v/>
      </c>
    </row>
    <row r="432" spans="14:59" x14ac:dyDescent="0.2">
      <c r="N432" s="131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BC432" s="39">
        <f t="shared" si="82"/>
        <v>10000.0432</v>
      </c>
      <c r="BD432" s="39">
        <f t="shared" si="83"/>
        <v>10000.0432</v>
      </c>
      <c r="BE432" s="59" t="str">
        <f t="shared" si="84"/>
        <v/>
      </c>
      <c r="BF432" s="39" t="str">
        <f t="shared" si="85"/>
        <v/>
      </c>
      <c r="BG432" s="39" t="str">
        <f>IF(BF432&lt;&gt;1,"",SUM(BF$8:BF432))</f>
        <v/>
      </c>
    </row>
    <row r="433" spans="14:59" x14ac:dyDescent="0.2">
      <c r="N433" s="131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BC433" s="39">
        <f t="shared" si="82"/>
        <v>10000.043299999999</v>
      </c>
      <c r="BD433" s="39">
        <f t="shared" si="83"/>
        <v>10000.043299999999</v>
      </c>
      <c r="BE433" s="59" t="str">
        <f t="shared" si="84"/>
        <v/>
      </c>
      <c r="BF433" s="39" t="str">
        <f t="shared" si="85"/>
        <v/>
      </c>
      <c r="BG433" s="39" t="str">
        <f>IF(BF433&lt;&gt;1,"",SUM(BF$8:BF433))</f>
        <v/>
      </c>
    </row>
    <row r="434" spans="14:59" x14ac:dyDescent="0.2">
      <c r="N434" s="131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BC434" s="39">
        <f t="shared" si="82"/>
        <v>10000.0434</v>
      </c>
      <c r="BD434" s="39">
        <f t="shared" si="83"/>
        <v>10000.0434</v>
      </c>
      <c r="BE434" s="59" t="str">
        <f t="shared" si="84"/>
        <v/>
      </c>
      <c r="BF434" s="39" t="str">
        <f t="shared" si="85"/>
        <v/>
      </c>
      <c r="BG434" s="39" t="str">
        <f>IF(BF434&lt;&gt;1,"",SUM(BF$8:BF434))</f>
        <v/>
      </c>
    </row>
    <row r="435" spans="14:59" x14ac:dyDescent="0.2">
      <c r="N435" s="131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BC435" s="39">
        <f t="shared" si="82"/>
        <v>10000.0435</v>
      </c>
      <c r="BD435" s="39">
        <f t="shared" si="83"/>
        <v>10000.0435</v>
      </c>
      <c r="BE435" s="59" t="str">
        <f t="shared" si="84"/>
        <v/>
      </c>
      <c r="BF435" s="39" t="str">
        <f t="shared" si="85"/>
        <v/>
      </c>
      <c r="BG435" s="39" t="str">
        <f>IF(BF435&lt;&gt;1,"",SUM(BF$8:BF435))</f>
        <v/>
      </c>
    </row>
    <row r="436" spans="14:59" x14ac:dyDescent="0.2">
      <c r="N436" s="131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BC436" s="39">
        <f t="shared" si="82"/>
        <v>10000.043600000001</v>
      </c>
      <c r="BD436" s="39">
        <f t="shared" si="83"/>
        <v>10000.043600000001</v>
      </c>
      <c r="BE436" s="59" t="str">
        <f t="shared" si="84"/>
        <v/>
      </c>
      <c r="BF436" s="39" t="str">
        <f t="shared" si="85"/>
        <v/>
      </c>
      <c r="BG436" s="39" t="str">
        <f>IF(BF436&lt;&gt;1,"",SUM(BF$8:BF436))</f>
        <v/>
      </c>
    </row>
    <row r="437" spans="14:59" x14ac:dyDescent="0.2">
      <c r="N437" s="131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BC437" s="39">
        <f t="shared" si="82"/>
        <v>10000.0437</v>
      </c>
      <c r="BD437" s="39">
        <f t="shared" si="83"/>
        <v>10000.0437</v>
      </c>
      <c r="BE437" s="59" t="str">
        <f t="shared" si="84"/>
        <v/>
      </c>
      <c r="BF437" s="39" t="str">
        <f t="shared" si="85"/>
        <v/>
      </c>
      <c r="BG437" s="39" t="str">
        <f>IF(BF437&lt;&gt;1,"",SUM(BF$8:BF437))</f>
        <v/>
      </c>
    </row>
    <row r="438" spans="14:59" x14ac:dyDescent="0.2">
      <c r="N438" s="131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BC438" s="39">
        <f t="shared" si="82"/>
        <v>10000.043799999999</v>
      </c>
      <c r="BD438" s="39">
        <f t="shared" si="83"/>
        <v>10000.043799999999</v>
      </c>
      <c r="BE438" s="59" t="str">
        <f t="shared" si="84"/>
        <v/>
      </c>
      <c r="BF438" s="39" t="str">
        <f t="shared" si="85"/>
        <v/>
      </c>
      <c r="BG438" s="39" t="str">
        <f>IF(BF438&lt;&gt;1,"",SUM(BF$8:BF438))</f>
        <v/>
      </c>
    </row>
    <row r="439" spans="14:59" x14ac:dyDescent="0.2">
      <c r="N439" s="131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BC439" s="39">
        <f t="shared" si="82"/>
        <v>10000.043900000001</v>
      </c>
      <c r="BD439" s="39">
        <f t="shared" si="83"/>
        <v>10000.043900000001</v>
      </c>
      <c r="BE439" s="59" t="str">
        <f t="shared" si="84"/>
        <v/>
      </c>
      <c r="BF439" s="39" t="str">
        <f t="shared" si="85"/>
        <v/>
      </c>
      <c r="BG439" s="39" t="str">
        <f>IF(BF439&lt;&gt;1,"",SUM(BF$8:BF439))</f>
        <v/>
      </c>
    </row>
    <row r="440" spans="14:59" x14ac:dyDescent="0.2">
      <c r="N440" s="131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BC440" s="39">
        <f t="shared" si="82"/>
        <v>10000.044</v>
      </c>
      <c r="BD440" s="39">
        <f t="shared" si="83"/>
        <v>10000.044</v>
      </c>
      <c r="BE440" s="59" t="str">
        <f t="shared" si="84"/>
        <v/>
      </c>
      <c r="BF440" s="39" t="str">
        <f t="shared" si="85"/>
        <v/>
      </c>
      <c r="BG440" s="39" t="str">
        <f>IF(BF440&lt;&gt;1,"",SUM(BF$8:BF440))</f>
        <v/>
      </c>
    </row>
    <row r="441" spans="14:59" x14ac:dyDescent="0.2">
      <c r="N441" s="131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BC441" s="39">
        <f t="shared" si="82"/>
        <v>10000.044099999999</v>
      </c>
      <c r="BD441" s="39">
        <f t="shared" si="83"/>
        <v>10000.044099999999</v>
      </c>
      <c r="BE441" s="59" t="str">
        <f t="shared" si="84"/>
        <v/>
      </c>
      <c r="BF441" s="39" t="str">
        <f t="shared" si="85"/>
        <v/>
      </c>
      <c r="BG441" s="39" t="str">
        <f>IF(BF441&lt;&gt;1,"",SUM(BF$8:BF441))</f>
        <v/>
      </c>
    </row>
    <row r="442" spans="14:59" x14ac:dyDescent="0.2">
      <c r="N442" s="131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BC442" s="39">
        <f t="shared" si="82"/>
        <v>10000.0442</v>
      </c>
      <c r="BD442" s="39">
        <f t="shared" si="83"/>
        <v>10000.0442</v>
      </c>
      <c r="BE442" s="59" t="str">
        <f t="shared" si="84"/>
        <v/>
      </c>
      <c r="BF442" s="39" t="str">
        <f t="shared" si="85"/>
        <v/>
      </c>
      <c r="BG442" s="39" t="str">
        <f>IF(BF442&lt;&gt;1,"",SUM(BF$8:BF442))</f>
        <v/>
      </c>
    </row>
    <row r="443" spans="14:59" x14ac:dyDescent="0.2">
      <c r="N443" s="131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BC443" s="39">
        <f t="shared" si="82"/>
        <v>10000.0443</v>
      </c>
      <c r="BD443" s="39">
        <f t="shared" si="83"/>
        <v>10000.0443</v>
      </c>
      <c r="BE443" s="59" t="str">
        <f t="shared" si="84"/>
        <v/>
      </c>
      <c r="BF443" s="39" t="str">
        <f t="shared" si="85"/>
        <v/>
      </c>
      <c r="BG443" s="39" t="str">
        <f>IF(BF443&lt;&gt;1,"",SUM(BF$8:BF443))</f>
        <v/>
      </c>
    </row>
    <row r="444" spans="14:59" x14ac:dyDescent="0.2">
      <c r="N444" s="131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BC444" s="39">
        <f t="shared" si="82"/>
        <v>10000.044400000001</v>
      </c>
      <c r="BD444" s="39">
        <f t="shared" si="83"/>
        <v>10000.044400000001</v>
      </c>
      <c r="BE444" s="59" t="str">
        <f t="shared" si="84"/>
        <v/>
      </c>
      <c r="BF444" s="39" t="str">
        <f t="shared" si="85"/>
        <v/>
      </c>
      <c r="BG444" s="39" t="str">
        <f>IF(BF444&lt;&gt;1,"",SUM(BF$8:BF444))</f>
        <v/>
      </c>
    </row>
    <row r="445" spans="14:59" x14ac:dyDescent="0.2">
      <c r="N445" s="131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BC445" s="39">
        <f t="shared" si="82"/>
        <v>10000.0445</v>
      </c>
      <c r="BD445" s="39">
        <f t="shared" si="83"/>
        <v>10000.0445</v>
      </c>
      <c r="BE445" s="59" t="str">
        <f t="shared" si="84"/>
        <v/>
      </c>
      <c r="BF445" s="39" t="str">
        <f t="shared" si="85"/>
        <v/>
      </c>
      <c r="BG445" s="39" t="str">
        <f>IF(BF445&lt;&gt;1,"",SUM(BF$8:BF445))</f>
        <v/>
      </c>
    </row>
    <row r="446" spans="14:59" x14ac:dyDescent="0.2">
      <c r="N446" s="131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BC446" s="39">
        <f t="shared" si="82"/>
        <v>10000.044599999999</v>
      </c>
      <c r="BD446" s="39">
        <f t="shared" si="83"/>
        <v>10000.044599999999</v>
      </c>
      <c r="BE446" s="59" t="str">
        <f t="shared" si="84"/>
        <v/>
      </c>
      <c r="BF446" s="39" t="str">
        <f t="shared" si="85"/>
        <v/>
      </c>
      <c r="BG446" s="39" t="str">
        <f>IF(BF446&lt;&gt;1,"",SUM(BF$8:BF446))</f>
        <v/>
      </c>
    </row>
    <row r="447" spans="14:59" x14ac:dyDescent="0.2">
      <c r="N447" s="131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BC447" s="39">
        <f t="shared" si="82"/>
        <v>10000.0447</v>
      </c>
      <c r="BD447" s="39">
        <f t="shared" si="83"/>
        <v>10000.0447</v>
      </c>
      <c r="BE447" s="59" t="str">
        <f t="shared" si="84"/>
        <v/>
      </c>
      <c r="BF447" s="39" t="str">
        <f t="shared" si="85"/>
        <v/>
      </c>
      <c r="BG447" s="39" t="str">
        <f>IF(BF447&lt;&gt;1,"",SUM(BF$8:BF447))</f>
        <v/>
      </c>
    </row>
    <row r="448" spans="14:59" x14ac:dyDescent="0.2">
      <c r="N448" s="131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BC448" s="39">
        <f t="shared" si="82"/>
        <v>10000.0448</v>
      </c>
      <c r="BD448" s="39">
        <f t="shared" si="83"/>
        <v>10000.0448</v>
      </c>
      <c r="BE448" s="59" t="str">
        <f t="shared" si="84"/>
        <v/>
      </c>
      <c r="BF448" s="39" t="str">
        <f t="shared" si="85"/>
        <v/>
      </c>
      <c r="BG448" s="39" t="str">
        <f>IF(BF448&lt;&gt;1,"",SUM(BF$8:BF448))</f>
        <v/>
      </c>
    </row>
    <row r="449" spans="14:59" x14ac:dyDescent="0.2">
      <c r="N449" s="131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BC449" s="39">
        <f t="shared" si="82"/>
        <v>10000.044900000001</v>
      </c>
      <c r="BD449" s="39">
        <f t="shared" si="83"/>
        <v>10000.044900000001</v>
      </c>
      <c r="BE449" s="59" t="str">
        <f t="shared" si="84"/>
        <v/>
      </c>
      <c r="BF449" s="39" t="str">
        <f t="shared" si="85"/>
        <v/>
      </c>
      <c r="BG449" s="39" t="str">
        <f>IF(BF449&lt;&gt;1,"",SUM(BF$8:BF449))</f>
        <v/>
      </c>
    </row>
    <row r="450" spans="14:59" x14ac:dyDescent="0.2">
      <c r="N450" s="131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BC450" s="39">
        <f t="shared" si="82"/>
        <v>10000.045</v>
      </c>
      <c r="BD450" s="39">
        <f t="shared" si="83"/>
        <v>10000.045</v>
      </c>
      <c r="BE450" s="59" t="str">
        <f t="shared" si="84"/>
        <v/>
      </c>
      <c r="BF450" s="39" t="str">
        <f t="shared" si="85"/>
        <v/>
      </c>
      <c r="BG450" s="39" t="str">
        <f>IF(BF450&lt;&gt;1,"",SUM(BF$8:BF450))</f>
        <v/>
      </c>
    </row>
    <row r="451" spans="14:59" x14ac:dyDescent="0.2">
      <c r="N451" s="131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BC451" s="39">
        <f t="shared" si="82"/>
        <v>10000.045099999999</v>
      </c>
      <c r="BD451" s="39">
        <f t="shared" si="83"/>
        <v>10000.045099999999</v>
      </c>
      <c r="BE451" s="59" t="str">
        <f t="shared" si="84"/>
        <v/>
      </c>
      <c r="BF451" s="39" t="str">
        <f t="shared" si="85"/>
        <v/>
      </c>
      <c r="BG451" s="39" t="str">
        <f>IF(BF451&lt;&gt;1,"",SUM(BF$8:BF451))</f>
        <v/>
      </c>
    </row>
    <row r="452" spans="14:59" x14ac:dyDescent="0.2">
      <c r="N452" s="131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BC452" s="39">
        <f t="shared" si="82"/>
        <v>10000.0452</v>
      </c>
      <c r="BD452" s="39">
        <f t="shared" si="83"/>
        <v>10000.0452</v>
      </c>
      <c r="BE452" s="59" t="str">
        <f t="shared" si="84"/>
        <v/>
      </c>
      <c r="BF452" s="39" t="str">
        <f t="shared" si="85"/>
        <v/>
      </c>
      <c r="BG452" s="39" t="str">
        <f>IF(BF452&lt;&gt;1,"",SUM(BF$8:BF452))</f>
        <v/>
      </c>
    </row>
    <row r="453" spans="14:59" x14ac:dyDescent="0.2">
      <c r="N453" s="131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BC453" s="39">
        <f t="shared" si="82"/>
        <v>10000.0453</v>
      </c>
      <c r="BD453" s="39">
        <f t="shared" si="83"/>
        <v>10000.0453</v>
      </c>
      <c r="BE453" s="59" t="str">
        <f t="shared" si="84"/>
        <v/>
      </c>
      <c r="BF453" s="39" t="str">
        <f t="shared" si="85"/>
        <v/>
      </c>
      <c r="BG453" s="39" t="str">
        <f>IF(BF453&lt;&gt;1,"",SUM(BF$8:BF453))</f>
        <v/>
      </c>
    </row>
    <row r="454" spans="14:59" x14ac:dyDescent="0.2">
      <c r="N454" s="131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BC454" s="39">
        <f t="shared" si="82"/>
        <v>10000.045400000001</v>
      </c>
      <c r="BD454" s="39">
        <f t="shared" si="83"/>
        <v>10000.045400000001</v>
      </c>
      <c r="BE454" s="59" t="str">
        <f t="shared" si="84"/>
        <v/>
      </c>
      <c r="BF454" s="39" t="str">
        <f t="shared" si="85"/>
        <v/>
      </c>
      <c r="BG454" s="39" t="str">
        <f>IF(BF454&lt;&gt;1,"",SUM(BF$8:BF454))</f>
        <v/>
      </c>
    </row>
    <row r="455" spans="14:59" x14ac:dyDescent="0.2">
      <c r="N455" s="131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BC455" s="39">
        <f t="shared" si="82"/>
        <v>10000.0455</v>
      </c>
      <c r="BD455" s="39">
        <f t="shared" si="83"/>
        <v>10000.0455</v>
      </c>
      <c r="BE455" s="59" t="str">
        <f t="shared" si="84"/>
        <v/>
      </c>
      <c r="BF455" s="39" t="str">
        <f t="shared" si="85"/>
        <v/>
      </c>
      <c r="BG455" s="39" t="str">
        <f>IF(BF455&lt;&gt;1,"",SUM(BF$8:BF455))</f>
        <v/>
      </c>
    </row>
    <row r="456" spans="14:59" x14ac:dyDescent="0.2">
      <c r="N456" s="131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BC456" s="39">
        <f t="shared" si="82"/>
        <v>10000.045599999999</v>
      </c>
      <c r="BD456" s="39">
        <f t="shared" si="83"/>
        <v>10000.045599999999</v>
      </c>
      <c r="BE456" s="59" t="str">
        <f t="shared" si="84"/>
        <v/>
      </c>
      <c r="BF456" s="39" t="str">
        <f t="shared" si="85"/>
        <v/>
      </c>
      <c r="BG456" s="39" t="str">
        <f>IF(BF456&lt;&gt;1,"",SUM(BF$8:BF456))</f>
        <v/>
      </c>
    </row>
    <row r="457" spans="14:59" x14ac:dyDescent="0.2">
      <c r="N457" s="131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BC457" s="39">
        <f t="shared" ref="BC457:BC520" si="86">COUNTIF($P$8:$P$1105,"&lt;="&amp;$P457)+ROW()*0.0001+($P457="")*10000</f>
        <v>10000.045700000001</v>
      </c>
      <c r="BD457" s="39">
        <f t="shared" ref="BD457:BD520" si="87">SMALL($BC$8:$BC$1105,ROW()-ROW(BC$8)+1)</f>
        <v>10000.045700000001</v>
      </c>
      <c r="BE457" s="59" t="str">
        <f t="shared" ref="BE457:BE520" si="88">IF($BD457&gt;10000,"",INDEX($P$8:$P$1105,MATCH($BD457,$BC$8:$BC$1105,0)))</f>
        <v/>
      </c>
      <c r="BF457" s="39" t="str">
        <f t="shared" ref="BF457:BF520" si="89">IF(BE457="","",IF(BE457&lt;&gt;BE456,1,0))</f>
        <v/>
      </c>
      <c r="BG457" s="39" t="str">
        <f>IF(BF457&lt;&gt;1,"",SUM(BF$8:BF457))</f>
        <v/>
      </c>
    </row>
    <row r="458" spans="14:59" x14ac:dyDescent="0.2">
      <c r="N458" s="131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BC458" s="39">
        <f t="shared" si="86"/>
        <v>10000.0458</v>
      </c>
      <c r="BD458" s="39">
        <f t="shared" si="87"/>
        <v>10000.0458</v>
      </c>
      <c r="BE458" s="59" t="str">
        <f t="shared" si="88"/>
        <v/>
      </c>
      <c r="BF458" s="39" t="str">
        <f t="shared" si="89"/>
        <v/>
      </c>
      <c r="BG458" s="39" t="str">
        <f>IF(BF458&lt;&gt;1,"",SUM(BF$8:BF458))</f>
        <v/>
      </c>
    </row>
    <row r="459" spans="14:59" x14ac:dyDescent="0.2">
      <c r="N459" s="131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BC459" s="39">
        <f t="shared" si="86"/>
        <v>10000.045899999999</v>
      </c>
      <c r="BD459" s="39">
        <f t="shared" si="87"/>
        <v>10000.045899999999</v>
      </c>
      <c r="BE459" s="59" t="str">
        <f t="shared" si="88"/>
        <v/>
      </c>
      <c r="BF459" s="39" t="str">
        <f t="shared" si="89"/>
        <v/>
      </c>
      <c r="BG459" s="39" t="str">
        <f>IF(BF459&lt;&gt;1,"",SUM(BF$8:BF459))</f>
        <v/>
      </c>
    </row>
    <row r="460" spans="14:59" x14ac:dyDescent="0.2">
      <c r="N460" s="131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BC460" s="39">
        <f t="shared" si="86"/>
        <v>10000.046</v>
      </c>
      <c r="BD460" s="39">
        <f t="shared" si="87"/>
        <v>10000.046</v>
      </c>
      <c r="BE460" s="59" t="str">
        <f t="shared" si="88"/>
        <v/>
      </c>
      <c r="BF460" s="39" t="str">
        <f t="shared" si="89"/>
        <v/>
      </c>
      <c r="BG460" s="39" t="str">
        <f>IF(BF460&lt;&gt;1,"",SUM(BF$8:BF460))</f>
        <v/>
      </c>
    </row>
    <row r="461" spans="14:59" x14ac:dyDescent="0.2">
      <c r="N461" s="131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BC461" s="39">
        <f t="shared" si="86"/>
        <v>10000.0461</v>
      </c>
      <c r="BD461" s="39">
        <f t="shared" si="87"/>
        <v>10000.0461</v>
      </c>
      <c r="BE461" s="59" t="str">
        <f t="shared" si="88"/>
        <v/>
      </c>
      <c r="BF461" s="39" t="str">
        <f t="shared" si="89"/>
        <v/>
      </c>
      <c r="BG461" s="39" t="str">
        <f>IF(BF461&lt;&gt;1,"",SUM(BF$8:BF461))</f>
        <v/>
      </c>
    </row>
    <row r="462" spans="14:59" x14ac:dyDescent="0.2">
      <c r="N462" s="131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BC462" s="39">
        <f t="shared" si="86"/>
        <v>10000.046200000001</v>
      </c>
      <c r="BD462" s="39">
        <f t="shared" si="87"/>
        <v>10000.046200000001</v>
      </c>
      <c r="BE462" s="59" t="str">
        <f t="shared" si="88"/>
        <v/>
      </c>
      <c r="BF462" s="39" t="str">
        <f t="shared" si="89"/>
        <v/>
      </c>
      <c r="BG462" s="39" t="str">
        <f>IF(BF462&lt;&gt;1,"",SUM(BF$8:BF462))</f>
        <v/>
      </c>
    </row>
    <row r="463" spans="14:59" x14ac:dyDescent="0.2">
      <c r="N463" s="131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BC463" s="39">
        <f t="shared" si="86"/>
        <v>10000.0463</v>
      </c>
      <c r="BD463" s="39">
        <f t="shared" si="87"/>
        <v>10000.0463</v>
      </c>
      <c r="BE463" s="59" t="str">
        <f t="shared" si="88"/>
        <v/>
      </c>
      <c r="BF463" s="39" t="str">
        <f t="shared" si="89"/>
        <v/>
      </c>
      <c r="BG463" s="39" t="str">
        <f>IF(BF463&lt;&gt;1,"",SUM(BF$8:BF463))</f>
        <v/>
      </c>
    </row>
    <row r="464" spans="14:59" x14ac:dyDescent="0.2">
      <c r="N464" s="131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BC464" s="39">
        <f t="shared" si="86"/>
        <v>10000.046399999999</v>
      </c>
      <c r="BD464" s="39">
        <f t="shared" si="87"/>
        <v>10000.046399999999</v>
      </c>
      <c r="BE464" s="59" t="str">
        <f t="shared" si="88"/>
        <v/>
      </c>
      <c r="BF464" s="39" t="str">
        <f t="shared" si="89"/>
        <v/>
      </c>
      <c r="BG464" s="39" t="str">
        <f>IF(BF464&lt;&gt;1,"",SUM(BF$8:BF464))</f>
        <v/>
      </c>
    </row>
    <row r="465" spans="14:59" x14ac:dyDescent="0.2">
      <c r="N465" s="131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BC465" s="39">
        <f t="shared" si="86"/>
        <v>10000.0465</v>
      </c>
      <c r="BD465" s="39">
        <f t="shared" si="87"/>
        <v>10000.0465</v>
      </c>
      <c r="BE465" s="59" t="str">
        <f t="shared" si="88"/>
        <v/>
      </c>
      <c r="BF465" s="39" t="str">
        <f t="shared" si="89"/>
        <v/>
      </c>
      <c r="BG465" s="39" t="str">
        <f>IF(BF465&lt;&gt;1,"",SUM(BF$8:BF465))</f>
        <v/>
      </c>
    </row>
    <row r="466" spans="14:59" x14ac:dyDescent="0.2">
      <c r="N466" s="131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BC466" s="39">
        <f t="shared" si="86"/>
        <v>10000.0466</v>
      </c>
      <c r="BD466" s="39">
        <f t="shared" si="87"/>
        <v>10000.0466</v>
      </c>
      <c r="BE466" s="59" t="str">
        <f t="shared" si="88"/>
        <v/>
      </c>
      <c r="BF466" s="39" t="str">
        <f t="shared" si="89"/>
        <v/>
      </c>
      <c r="BG466" s="39" t="str">
        <f>IF(BF466&lt;&gt;1,"",SUM(BF$8:BF466))</f>
        <v/>
      </c>
    </row>
    <row r="467" spans="14:59" x14ac:dyDescent="0.2">
      <c r="N467" s="131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BC467" s="39">
        <f t="shared" si="86"/>
        <v>10000.046700000001</v>
      </c>
      <c r="BD467" s="39">
        <f t="shared" si="87"/>
        <v>10000.046700000001</v>
      </c>
      <c r="BE467" s="59" t="str">
        <f t="shared" si="88"/>
        <v/>
      </c>
      <c r="BF467" s="39" t="str">
        <f t="shared" si="89"/>
        <v/>
      </c>
      <c r="BG467" s="39" t="str">
        <f>IF(BF467&lt;&gt;1,"",SUM(BF$8:BF467))</f>
        <v/>
      </c>
    </row>
    <row r="468" spans="14:59" x14ac:dyDescent="0.2">
      <c r="N468" s="131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BC468" s="39">
        <f t="shared" si="86"/>
        <v>10000.0468</v>
      </c>
      <c r="BD468" s="39">
        <f t="shared" si="87"/>
        <v>10000.0468</v>
      </c>
      <c r="BE468" s="59" t="str">
        <f t="shared" si="88"/>
        <v/>
      </c>
      <c r="BF468" s="39" t="str">
        <f t="shared" si="89"/>
        <v/>
      </c>
      <c r="BG468" s="39" t="str">
        <f>IF(BF468&lt;&gt;1,"",SUM(BF$8:BF468))</f>
        <v/>
      </c>
    </row>
    <row r="469" spans="14:59" x14ac:dyDescent="0.2">
      <c r="N469" s="131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BC469" s="39">
        <f t="shared" si="86"/>
        <v>10000.046899999999</v>
      </c>
      <c r="BD469" s="39">
        <f t="shared" si="87"/>
        <v>10000.046899999999</v>
      </c>
      <c r="BE469" s="59" t="str">
        <f t="shared" si="88"/>
        <v/>
      </c>
      <c r="BF469" s="39" t="str">
        <f t="shared" si="89"/>
        <v/>
      </c>
      <c r="BG469" s="39" t="str">
        <f>IF(BF469&lt;&gt;1,"",SUM(BF$8:BF469))</f>
        <v/>
      </c>
    </row>
    <row r="470" spans="14:59" x14ac:dyDescent="0.2">
      <c r="N470" s="131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BC470" s="39">
        <f t="shared" si="86"/>
        <v>10000.047</v>
      </c>
      <c r="BD470" s="39">
        <f t="shared" si="87"/>
        <v>10000.047</v>
      </c>
      <c r="BE470" s="59" t="str">
        <f t="shared" si="88"/>
        <v/>
      </c>
      <c r="BF470" s="39" t="str">
        <f t="shared" si="89"/>
        <v/>
      </c>
      <c r="BG470" s="39" t="str">
        <f>IF(BF470&lt;&gt;1,"",SUM(BF$8:BF470))</f>
        <v/>
      </c>
    </row>
    <row r="471" spans="14:59" x14ac:dyDescent="0.2">
      <c r="N471" s="131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BC471" s="39">
        <f t="shared" si="86"/>
        <v>10000.0471</v>
      </c>
      <c r="BD471" s="39">
        <f t="shared" si="87"/>
        <v>10000.0471</v>
      </c>
      <c r="BE471" s="59" t="str">
        <f t="shared" si="88"/>
        <v/>
      </c>
      <c r="BF471" s="39" t="str">
        <f t="shared" si="89"/>
        <v/>
      </c>
      <c r="BG471" s="39" t="str">
        <f>IF(BF471&lt;&gt;1,"",SUM(BF$8:BF471))</f>
        <v/>
      </c>
    </row>
    <row r="472" spans="14:59" x14ac:dyDescent="0.2">
      <c r="N472" s="131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BC472" s="39">
        <f t="shared" si="86"/>
        <v>10000.047200000001</v>
      </c>
      <c r="BD472" s="39">
        <f t="shared" si="87"/>
        <v>10000.047200000001</v>
      </c>
      <c r="BE472" s="59" t="str">
        <f t="shared" si="88"/>
        <v/>
      </c>
      <c r="BF472" s="39" t="str">
        <f t="shared" si="89"/>
        <v/>
      </c>
      <c r="BG472" s="39" t="str">
        <f>IF(BF472&lt;&gt;1,"",SUM(BF$8:BF472))</f>
        <v/>
      </c>
    </row>
    <row r="473" spans="14:59" x14ac:dyDescent="0.2">
      <c r="N473" s="131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BC473" s="39">
        <f t="shared" si="86"/>
        <v>10000.0473</v>
      </c>
      <c r="BD473" s="39">
        <f t="shared" si="87"/>
        <v>10000.0473</v>
      </c>
      <c r="BE473" s="59" t="str">
        <f t="shared" si="88"/>
        <v/>
      </c>
      <c r="BF473" s="39" t="str">
        <f t="shared" si="89"/>
        <v/>
      </c>
      <c r="BG473" s="39" t="str">
        <f>IF(BF473&lt;&gt;1,"",SUM(BF$8:BF473))</f>
        <v/>
      </c>
    </row>
    <row r="474" spans="14:59" x14ac:dyDescent="0.2">
      <c r="N474" s="131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BC474" s="39">
        <f t="shared" si="86"/>
        <v>10000.047399999999</v>
      </c>
      <c r="BD474" s="39">
        <f t="shared" si="87"/>
        <v>10000.047399999999</v>
      </c>
      <c r="BE474" s="59" t="str">
        <f t="shared" si="88"/>
        <v/>
      </c>
      <c r="BF474" s="39" t="str">
        <f t="shared" si="89"/>
        <v/>
      </c>
      <c r="BG474" s="39" t="str">
        <f>IF(BF474&lt;&gt;1,"",SUM(BF$8:BF474))</f>
        <v/>
      </c>
    </row>
    <row r="475" spans="14:59" x14ac:dyDescent="0.2">
      <c r="N475" s="131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BC475" s="39">
        <f t="shared" si="86"/>
        <v>10000.047500000001</v>
      </c>
      <c r="BD475" s="39">
        <f t="shared" si="87"/>
        <v>10000.047500000001</v>
      </c>
      <c r="BE475" s="59" t="str">
        <f t="shared" si="88"/>
        <v/>
      </c>
      <c r="BF475" s="39" t="str">
        <f t="shared" si="89"/>
        <v/>
      </c>
      <c r="BG475" s="39" t="str">
        <f>IF(BF475&lt;&gt;1,"",SUM(BF$8:BF475))</f>
        <v/>
      </c>
    </row>
    <row r="476" spans="14:59" x14ac:dyDescent="0.2">
      <c r="N476" s="131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BC476" s="39">
        <f t="shared" si="86"/>
        <v>10000.0476</v>
      </c>
      <c r="BD476" s="39">
        <f t="shared" si="87"/>
        <v>10000.0476</v>
      </c>
      <c r="BE476" s="59" t="str">
        <f t="shared" si="88"/>
        <v/>
      </c>
      <c r="BF476" s="39" t="str">
        <f t="shared" si="89"/>
        <v/>
      </c>
      <c r="BG476" s="39" t="str">
        <f>IF(BF476&lt;&gt;1,"",SUM(BF$8:BF476))</f>
        <v/>
      </c>
    </row>
    <row r="477" spans="14:59" x14ac:dyDescent="0.2">
      <c r="N477" s="131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BC477" s="39">
        <f t="shared" si="86"/>
        <v>10000.047699999999</v>
      </c>
      <c r="BD477" s="39">
        <f t="shared" si="87"/>
        <v>10000.047699999999</v>
      </c>
      <c r="BE477" s="59" t="str">
        <f t="shared" si="88"/>
        <v/>
      </c>
      <c r="BF477" s="39" t="str">
        <f t="shared" si="89"/>
        <v/>
      </c>
      <c r="BG477" s="39" t="str">
        <f>IF(BF477&lt;&gt;1,"",SUM(BF$8:BF477))</f>
        <v/>
      </c>
    </row>
    <row r="478" spans="14:59" x14ac:dyDescent="0.2">
      <c r="N478" s="131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BC478" s="39">
        <f t="shared" si="86"/>
        <v>10000.0478</v>
      </c>
      <c r="BD478" s="39">
        <f t="shared" si="87"/>
        <v>10000.0478</v>
      </c>
      <c r="BE478" s="59" t="str">
        <f t="shared" si="88"/>
        <v/>
      </c>
      <c r="BF478" s="39" t="str">
        <f t="shared" si="89"/>
        <v/>
      </c>
      <c r="BG478" s="39" t="str">
        <f>IF(BF478&lt;&gt;1,"",SUM(BF$8:BF478))</f>
        <v/>
      </c>
    </row>
    <row r="479" spans="14:59" x14ac:dyDescent="0.2">
      <c r="N479" s="131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BC479" s="39">
        <f t="shared" si="86"/>
        <v>10000.0479</v>
      </c>
      <c r="BD479" s="39">
        <f t="shared" si="87"/>
        <v>10000.0479</v>
      </c>
      <c r="BE479" s="59" t="str">
        <f t="shared" si="88"/>
        <v/>
      </c>
      <c r="BF479" s="39" t="str">
        <f t="shared" si="89"/>
        <v/>
      </c>
      <c r="BG479" s="39" t="str">
        <f>IF(BF479&lt;&gt;1,"",SUM(BF$8:BF479))</f>
        <v/>
      </c>
    </row>
    <row r="480" spans="14:59" x14ac:dyDescent="0.2">
      <c r="N480" s="131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BC480" s="39">
        <f t="shared" si="86"/>
        <v>10000.048000000001</v>
      </c>
      <c r="BD480" s="39">
        <f t="shared" si="87"/>
        <v>10000.048000000001</v>
      </c>
      <c r="BE480" s="59" t="str">
        <f t="shared" si="88"/>
        <v/>
      </c>
      <c r="BF480" s="39" t="str">
        <f t="shared" si="89"/>
        <v/>
      </c>
      <c r="BG480" s="39" t="str">
        <f>IF(BF480&lt;&gt;1,"",SUM(BF$8:BF480))</f>
        <v/>
      </c>
    </row>
    <row r="481" spans="14:59" x14ac:dyDescent="0.2">
      <c r="N481" s="131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BC481" s="39">
        <f t="shared" si="86"/>
        <v>10000.0481</v>
      </c>
      <c r="BD481" s="39">
        <f t="shared" si="87"/>
        <v>10000.0481</v>
      </c>
      <c r="BE481" s="59" t="str">
        <f t="shared" si="88"/>
        <v/>
      </c>
      <c r="BF481" s="39" t="str">
        <f t="shared" si="89"/>
        <v/>
      </c>
      <c r="BG481" s="39" t="str">
        <f>IF(BF481&lt;&gt;1,"",SUM(BF$8:BF481))</f>
        <v/>
      </c>
    </row>
    <row r="482" spans="14:59" x14ac:dyDescent="0.2">
      <c r="N482" s="131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BC482" s="39">
        <f t="shared" si="86"/>
        <v>10000.048199999999</v>
      </c>
      <c r="BD482" s="39">
        <f t="shared" si="87"/>
        <v>10000.048199999999</v>
      </c>
      <c r="BE482" s="59" t="str">
        <f t="shared" si="88"/>
        <v/>
      </c>
      <c r="BF482" s="39" t="str">
        <f t="shared" si="89"/>
        <v/>
      </c>
      <c r="BG482" s="39" t="str">
        <f>IF(BF482&lt;&gt;1,"",SUM(BF$8:BF482))</f>
        <v/>
      </c>
    </row>
    <row r="483" spans="14:59" x14ac:dyDescent="0.2">
      <c r="N483" s="131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BC483" s="39">
        <f t="shared" si="86"/>
        <v>10000.0483</v>
      </c>
      <c r="BD483" s="39">
        <f t="shared" si="87"/>
        <v>10000.0483</v>
      </c>
      <c r="BE483" s="59" t="str">
        <f t="shared" si="88"/>
        <v/>
      </c>
      <c r="BF483" s="39" t="str">
        <f t="shared" si="89"/>
        <v/>
      </c>
      <c r="BG483" s="39" t="str">
        <f>IF(BF483&lt;&gt;1,"",SUM(BF$8:BF483))</f>
        <v/>
      </c>
    </row>
    <row r="484" spans="14:59" x14ac:dyDescent="0.2">
      <c r="N484" s="131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BC484" s="39">
        <f t="shared" si="86"/>
        <v>10000.0484</v>
      </c>
      <c r="BD484" s="39">
        <f t="shared" si="87"/>
        <v>10000.0484</v>
      </c>
      <c r="BE484" s="59" t="str">
        <f t="shared" si="88"/>
        <v/>
      </c>
      <c r="BF484" s="39" t="str">
        <f t="shared" si="89"/>
        <v/>
      </c>
      <c r="BG484" s="39" t="str">
        <f>IF(BF484&lt;&gt;1,"",SUM(BF$8:BF484))</f>
        <v/>
      </c>
    </row>
    <row r="485" spans="14:59" x14ac:dyDescent="0.2">
      <c r="N485" s="131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BC485" s="39">
        <f t="shared" si="86"/>
        <v>10000.048500000001</v>
      </c>
      <c r="BD485" s="39">
        <f t="shared" si="87"/>
        <v>10000.048500000001</v>
      </c>
      <c r="BE485" s="59" t="str">
        <f t="shared" si="88"/>
        <v/>
      </c>
      <c r="BF485" s="39" t="str">
        <f t="shared" si="89"/>
        <v/>
      </c>
      <c r="BG485" s="39" t="str">
        <f>IF(BF485&lt;&gt;1,"",SUM(BF$8:BF485))</f>
        <v/>
      </c>
    </row>
    <row r="486" spans="14:59" x14ac:dyDescent="0.2">
      <c r="N486" s="131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BC486" s="39">
        <f t="shared" si="86"/>
        <v>10000.0486</v>
      </c>
      <c r="BD486" s="39">
        <f t="shared" si="87"/>
        <v>10000.0486</v>
      </c>
      <c r="BE486" s="59" t="str">
        <f t="shared" si="88"/>
        <v/>
      </c>
      <c r="BF486" s="39" t="str">
        <f t="shared" si="89"/>
        <v/>
      </c>
      <c r="BG486" s="39" t="str">
        <f>IF(BF486&lt;&gt;1,"",SUM(BF$8:BF486))</f>
        <v/>
      </c>
    </row>
    <row r="487" spans="14:59" x14ac:dyDescent="0.2">
      <c r="N487" s="131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BC487" s="39">
        <f t="shared" si="86"/>
        <v>10000.048699999999</v>
      </c>
      <c r="BD487" s="39">
        <f t="shared" si="87"/>
        <v>10000.048699999999</v>
      </c>
      <c r="BE487" s="59" t="str">
        <f t="shared" si="88"/>
        <v/>
      </c>
      <c r="BF487" s="39" t="str">
        <f t="shared" si="89"/>
        <v/>
      </c>
      <c r="BG487" s="39" t="str">
        <f>IF(BF487&lt;&gt;1,"",SUM(BF$8:BF487))</f>
        <v/>
      </c>
    </row>
    <row r="488" spans="14:59" x14ac:dyDescent="0.2">
      <c r="N488" s="131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BC488" s="39">
        <f t="shared" si="86"/>
        <v>10000.0488</v>
      </c>
      <c r="BD488" s="39">
        <f t="shared" si="87"/>
        <v>10000.0488</v>
      </c>
      <c r="BE488" s="59" t="str">
        <f t="shared" si="88"/>
        <v/>
      </c>
      <c r="BF488" s="39" t="str">
        <f t="shared" si="89"/>
        <v/>
      </c>
      <c r="BG488" s="39" t="str">
        <f>IF(BF488&lt;&gt;1,"",SUM(BF$8:BF488))</f>
        <v/>
      </c>
    </row>
    <row r="489" spans="14:59" x14ac:dyDescent="0.2">
      <c r="N489" s="131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BC489" s="39">
        <f t="shared" si="86"/>
        <v>10000.0489</v>
      </c>
      <c r="BD489" s="39">
        <f t="shared" si="87"/>
        <v>10000.0489</v>
      </c>
      <c r="BE489" s="59" t="str">
        <f t="shared" si="88"/>
        <v/>
      </c>
      <c r="BF489" s="39" t="str">
        <f t="shared" si="89"/>
        <v/>
      </c>
      <c r="BG489" s="39" t="str">
        <f>IF(BF489&lt;&gt;1,"",SUM(BF$8:BF489))</f>
        <v/>
      </c>
    </row>
    <row r="490" spans="14:59" x14ac:dyDescent="0.2">
      <c r="N490" s="131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BC490" s="39">
        <f t="shared" si="86"/>
        <v>10000.049000000001</v>
      </c>
      <c r="BD490" s="39">
        <f t="shared" si="87"/>
        <v>10000.049000000001</v>
      </c>
      <c r="BE490" s="59" t="str">
        <f t="shared" si="88"/>
        <v/>
      </c>
      <c r="BF490" s="39" t="str">
        <f t="shared" si="89"/>
        <v/>
      </c>
      <c r="BG490" s="39" t="str">
        <f>IF(BF490&lt;&gt;1,"",SUM(BF$8:BF490))</f>
        <v/>
      </c>
    </row>
    <row r="491" spans="14:59" x14ac:dyDescent="0.2">
      <c r="N491" s="131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BC491" s="39">
        <f t="shared" si="86"/>
        <v>10000.0491</v>
      </c>
      <c r="BD491" s="39">
        <f t="shared" si="87"/>
        <v>10000.0491</v>
      </c>
      <c r="BE491" s="59" t="str">
        <f t="shared" si="88"/>
        <v/>
      </c>
      <c r="BF491" s="39" t="str">
        <f t="shared" si="89"/>
        <v/>
      </c>
      <c r="BG491" s="39" t="str">
        <f>IF(BF491&lt;&gt;1,"",SUM(BF$8:BF491))</f>
        <v/>
      </c>
    </row>
    <row r="492" spans="14:59" x14ac:dyDescent="0.2">
      <c r="N492" s="131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BC492" s="39">
        <f t="shared" si="86"/>
        <v>10000.049199999999</v>
      </c>
      <c r="BD492" s="39">
        <f t="shared" si="87"/>
        <v>10000.049199999999</v>
      </c>
      <c r="BE492" s="59" t="str">
        <f t="shared" si="88"/>
        <v/>
      </c>
      <c r="BF492" s="39" t="str">
        <f t="shared" si="89"/>
        <v/>
      </c>
      <c r="BG492" s="39" t="str">
        <f>IF(BF492&lt;&gt;1,"",SUM(BF$8:BF492))</f>
        <v/>
      </c>
    </row>
    <row r="493" spans="14:59" x14ac:dyDescent="0.2">
      <c r="N493" s="131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BC493" s="39">
        <f t="shared" si="86"/>
        <v>10000.049300000001</v>
      </c>
      <c r="BD493" s="39">
        <f t="shared" si="87"/>
        <v>10000.049300000001</v>
      </c>
      <c r="BE493" s="59" t="str">
        <f t="shared" si="88"/>
        <v/>
      </c>
      <c r="BF493" s="39" t="str">
        <f t="shared" si="89"/>
        <v/>
      </c>
      <c r="BG493" s="39" t="str">
        <f>IF(BF493&lt;&gt;1,"",SUM(BF$8:BF493))</f>
        <v/>
      </c>
    </row>
    <row r="494" spans="14:59" x14ac:dyDescent="0.2">
      <c r="N494" s="131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BC494" s="39">
        <f t="shared" si="86"/>
        <v>10000.0494</v>
      </c>
      <c r="BD494" s="39">
        <f t="shared" si="87"/>
        <v>10000.0494</v>
      </c>
      <c r="BE494" s="59" t="str">
        <f t="shared" si="88"/>
        <v/>
      </c>
      <c r="BF494" s="39" t="str">
        <f t="shared" si="89"/>
        <v/>
      </c>
      <c r="BG494" s="39" t="str">
        <f>IF(BF494&lt;&gt;1,"",SUM(BF$8:BF494))</f>
        <v/>
      </c>
    </row>
    <row r="495" spans="14:59" x14ac:dyDescent="0.2">
      <c r="N495" s="131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BC495" s="39">
        <f t="shared" si="86"/>
        <v>10000.049499999999</v>
      </c>
      <c r="BD495" s="39">
        <f t="shared" si="87"/>
        <v>10000.049499999999</v>
      </c>
      <c r="BE495" s="59" t="str">
        <f t="shared" si="88"/>
        <v/>
      </c>
      <c r="BF495" s="39" t="str">
        <f t="shared" si="89"/>
        <v/>
      </c>
      <c r="BG495" s="39" t="str">
        <f>IF(BF495&lt;&gt;1,"",SUM(BF$8:BF495))</f>
        <v/>
      </c>
    </row>
    <row r="496" spans="14:59" x14ac:dyDescent="0.2">
      <c r="N496" s="131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BC496" s="39">
        <f t="shared" si="86"/>
        <v>10000.0496</v>
      </c>
      <c r="BD496" s="39">
        <f t="shared" si="87"/>
        <v>10000.0496</v>
      </c>
      <c r="BE496" s="59" t="str">
        <f t="shared" si="88"/>
        <v/>
      </c>
      <c r="BF496" s="39" t="str">
        <f t="shared" si="89"/>
        <v/>
      </c>
      <c r="BG496" s="39" t="str">
        <f>IF(BF496&lt;&gt;1,"",SUM(BF$8:BF496))</f>
        <v/>
      </c>
    </row>
    <row r="497" spans="14:59" x14ac:dyDescent="0.2">
      <c r="N497" s="131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BC497" s="39">
        <f t="shared" si="86"/>
        <v>10000.0497</v>
      </c>
      <c r="BD497" s="39">
        <f t="shared" si="87"/>
        <v>10000.0497</v>
      </c>
      <c r="BE497" s="59" t="str">
        <f t="shared" si="88"/>
        <v/>
      </c>
      <c r="BF497" s="39" t="str">
        <f t="shared" si="89"/>
        <v/>
      </c>
      <c r="BG497" s="39" t="str">
        <f>IF(BF497&lt;&gt;1,"",SUM(BF$8:BF497))</f>
        <v/>
      </c>
    </row>
    <row r="498" spans="14:59" x14ac:dyDescent="0.2">
      <c r="N498" s="131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BC498" s="39">
        <f t="shared" si="86"/>
        <v>10000.049800000001</v>
      </c>
      <c r="BD498" s="39">
        <f t="shared" si="87"/>
        <v>10000.049800000001</v>
      </c>
      <c r="BE498" s="59" t="str">
        <f t="shared" si="88"/>
        <v/>
      </c>
      <c r="BF498" s="39" t="str">
        <f t="shared" si="89"/>
        <v/>
      </c>
      <c r="BG498" s="39" t="str">
        <f>IF(BF498&lt;&gt;1,"",SUM(BF$8:BF498))</f>
        <v/>
      </c>
    </row>
    <row r="499" spans="14:59" x14ac:dyDescent="0.2">
      <c r="N499" s="131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BC499" s="39">
        <f t="shared" si="86"/>
        <v>10000.0499</v>
      </c>
      <c r="BD499" s="39">
        <f t="shared" si="87"/>
        <v>10000.0499</v>
      </c>
      <c r="BE499" s="59" t="str">
        <f t="shared" si="88"/>
        <v/>
      </c>
      <c r="BF499" s="39" t="str">
        <f t="shared" si="89"/>
        <v/>
      </c>
      <c r="BG499" s="39" t="str">
        <f>IF(BF499&lt;&gt;1,"",SUM(BF$8:BF499))</f>
        <v/>
      </c>
    </row>
    <row r="500" spans="14:59" x14ac:dyDescent="0.2">
      <c r="N500" s="131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BC500" s="39">
        <f t="shared" si="86"/>
        <v>10000.049999999999</v>
      </c>
      <c r="BD500" s="39">
        <f t="shared" si="87"/>
        <v>10000.049999999999</v>
      </c>
      <c r="BE500" s="59" t="str">
        <f t="shared" si="88"/>
        <v/>
      </c>
      <c r="BF500" s="39" t="str">
        <f t="shared" si="89"/>
        <v/>
      </c>
      <c r="BG500" s="39" t="str">
        <f>IF(BF500&lt;&gt;1,"",SUM(BF$8:BF500))</f>
        <v/>
      </c>
    </row>
    <row r="501" spans="14:59" x14ac:dyDescent="0.2">
      <c r="N501" s="131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BC501" s="39">
        <f t="shared" si="86"/>
        <v>10000.0501</v>
      </c>
      <c r="BD501" s="39">
        <f t="shared" si="87"/>
        <v>10000.0501</v>
      </c>
      <c r="BE501" s="59" t="str">
        <f t="shared" si="88"/>
        <v/>
      </c>
      <c r="BF501" s="39" t="str">
        <f t="shared" si="89"/>
        <v/>
      </c>
      <c r="BG501" s="39" t="str">
        <f>IF(BF501&lt;&gt;1,"",SUM(BF$8:BF501))</f>
        <v/>
      </c>
    </row>
    <row r="502" spans="14:59" x14ac:dyDescent="0.2">
      <c r="N502" s="131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BC502" s="39">
        <f t="shared" si="86"/>
        <v>10000.0502</v>
      </c>
      <c r="BD502" s="39">
        <f t="shared" si="87"/>
        <v>10000.0502</v>
      </c>
      <c r="BE502" s="59" t="str">
        <f t="shared" si="88"/>
        <v/>
      </c>
      <c r="BF502" s="39" t="str">
        <f t="shared" si="89"/>
        <v/>
      </c>
      <c r="BG502" s="39" t="str">
        <f>IF(BF502&lt;&gt;1,"",SUM(BF$8:BF502))</f>
        <v/>
      </c>
    </row>
    <row r="503" spans="14:59" x14ac:dyDescent="0.2">
      <c r="N503" s="131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BC503" s="39">
        <f t="shared" si="86"/>
        <v>10000.050300000001</v>
      </c>
      <c r="BD503" s="39">
        <f t="shared" si="87"/>
        <v>10000.050300000001</v>
      </c>
      <c r="BE503" s="59" t="str">
        <f t="shared" si="88"/>
        <v/>
      </c>
      <c r="BF503" s="39" t="str">
        <f t="shared" si="89"/>
        <v/>
      </c>
      <c r="BG503" s="39" t="str">
        <f>IF(BF503&lt;&gt;1,"",SUM(BF$8:BF503))</f>
        <v/>
      </c>
    </row>
    <row r="504" spans="14:59" x14ac:dyDescent="0.2">
      <c r="N504" s="131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BC504" s="39">
        <f t="shared" si="86"/>
        <v>10000.0504</v>
      </c>
      <c r="BD504" s="39">
        <f t="shared" si="87"/>
        <v>10000.0504</v>
      </c>
      <c r="BE504" s="59" t="str">
        <f t="shared" si="88"/>
        <v/>
      </c>
      <c r="BF504" s="39" t="str">
        <f t="shared" si="89"/>
        <v/>
      </c>
      <c r="BG504" s="39" t="str">
        <f>IF(BF504&lt;&gt;1,"",SUM(BF$8:BF504))</f>
        <v/>
      </c>
    </row>
    <row r="505" spans="14:59" x14ac:dyDescent="0.2">
      <c r="N505" s="131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BC505" s="39">
        <f t="shared" si="86"/>
        <v>10000.050499999999</v>
      </c>
      <c r="BD505" s="39">
        <f t="shared" si="87"/>
        <v>10000.050499999999</v>
      </c>
      <c r="BE505" s="59" t="str">
        <f t="shared" si="88"/>
        <v/>
      </c>
      <c r="BF505" s="39" t="str">
        <f t="shared" si="89"/>
        <v/>
      </c>
      <c r="BG505" s="39" t="str">
        <f>IF(BF505&lt;&gt;1,"",SUM(BF$8:BF505))</f>
        <v/>
      </c>
    </row>
    <row r="506" spans="14:59" x14ac:dyDescent="0.2">
      <c r="N506" s="131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BC506" s="39">
        <f t="shared" si="86"/>
        <v>10000.0506</v>
      </c>
      <c r="BD506" s="39">
        <f t="shared" si="87"/>
        <v>10000.0506</v>
      </c>
      <c r="BE506" s="59" t="str">
        <f t="shared" si="88"/>
        <v/>
      </c>
      <c r="BF506" s="39" t="str">
        <f t="shared" si="89"/>
        <v/>
      </c>
      <c r="BG506" s="39" t="str">
        <f>IF(BF506&lt;&gt;1,"",SUM(BF$8:BF506))</f>
        <v/>
      </c>
    </row>
    <row r="507" spans="14:59" x14ac:dyDescent="0.2">
      <c r="N507" s="131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BC507" s="39">
        <f t="shared" si="86"/>
        <v>10000.0507</v>
      </c>
      <c r="BD507" s="39">
        <f t="shared" si="87"/>
        <v>10000.0507</v>
      </c>
      <c r="BE507" s="59" t="str">
        <f t="shared" si="88"/>
        <v/>
      </c>
      <c r="BF507" s="39" t="str">
        <f t="shared" si="89"/>
        <v/>
      </c>
      <c r="BG507" s="39" t="str">
        <f>IF(BF507&lt;&gt;1,"",SUM(BF$8:BF507))</f>
        <v/>
      </c>
    </row>
    <row r="508" spans="14:59" x14ac:dyDescent="0.2">
      <c r="N508" s="131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BC508" s="39">
        <f t="shared" si="86"/>
        <v>10000.050800000001</v>
      </c>
      <c r="BD508" s="39">
        <f t="shared" si="87"/>
        <v>10000.050800000001</v>
      </c>
      <c r="BE508" s="59" t="str">
        <f t="shared" si="88"/>
        <v/>
      </c>
      <c r="BF508" s="39" t="str">
        <f t="shared" si="89"/>
        <v/>
      </c>
      <c r="BG508" s="39" t="str">
        <f>IF(BF508&lt;&gt;1,"",SUM(BF$8:BF508))</f>
        <v/>
      </c>
    </row>
    <row r="509" spans="14:59" x14ac:dyDescent="0.2">
      <c r="N509" s="131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BC509" s="39">
        <f t="shared" si="86"/>
        <v>10000.0509</v>
      </c>
      <c r="BD509" s="39">
        <f t="shared" si="87"/>
        <v>10000.0509</v>
      </c>
      <c r="BE509" s="59" t="str">
        <f t="shared" si="88"/>
        <v/>
      </c>
      <c r="BF509" s="39" t="str">
        <f t="shared" si="89"/>
        <v/>
      </c>
      <c r="BG509" s="39" t="str">
        <f>IF(BF509&lt;&gt;1,"",SUM(BF$8:BF509))</f>
        <v/>
      </c>
    </row>
    <row r="510" spans="14:59" x14ac:dyDescent="0.2">
      <c r="N510" s="131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BC510" s="39">
        <f t="shared" si="86"/>
        <v>10000.050999999999</v>
      </c>
      <c r="BD510" s="39">
        <f t="shared" si="87"/>
        <v>10000.050999999999</v>
      </c>
      <c r="BE510" s="59" t="str">
        <f t="shared" si="88"/>
        <v/>
      </c>
      <c r="BF510" s="39" t="str">
        <f t="shared" si="89"/>
        <v/>
      </c>
      <c r="BG510" s="39" t="str">
        <f>IF(BF510&lt;&gt;1,"",SUM(BF$8:BF510))</f>
        <v/>
      </c>
    </row>
    <row r="511" spans="14:59" x14ac:dyDescent="0.2">
      <c r="N511" s="131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BC511" s="39">
        <f t="shared" si="86"/>
        <v>10000.051100000001</v>
      </c>
      <c r="BD511" s="39">
        <f t="shared" si="87"/>
        <v>10000.051100000001</v>
      </c>
      <c r="BE511" s="59" t="str">
        <f t="shared" si="88"/>
        <v/>
      </c>
      <c r="BF511" s="39" t="str">
        <f t="shared" si="89"/>
        <v/>
      </c>
      <c r="BG511" s="39" t="str">
        <f>IF(BF511&lt;&gt;1,"",SUM(BF$8:BF511))</f>
        <v/>
      </c>
    </row>
    <row r="512" spans="14:59" x14ac:dyDescent="0.2">
      <c r="N512" s="131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BC512" s="39">
        <f t="shared" si="86"/>
        <v>10000.0512</v>
      </c>
      <c r="BD512" s="39">
        <f t="shared" si="87"/>
        <v>10000.0512</v>
      </c>
      <c r="BE512" s="59" t="str">
        <f t="shared" si="88"/>
        <v/>
      </c>
      <c r="BF512" s="39" t="str">
        <f t="shared" si="89"/>
        <v/>
      </c>
      <c r="BG512" s="39" t="str">
        <f>IF(BF512&lt;&gt;1,"",SUM(BF$8:BF512))</f>
        <v/>
      </c>
    </row>
    <row r="513" spans="14:59" x14ac:dyDescent="0.2">
      <c r="N513" s="131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BC513" s="39">
        <f t="shared" si="86"/>
        <v>10000.051299999999</v>
      </c>
      <c r="BD513" s="39">
        <f t="shared" si="87"/>
        <v>10000.051299999999</v>
      </c>
      <c r="BE513" s="59" t="str">
        <f t="shared" si="88"/>
        <v/>
      </c>
      <c r="BF513" s="39" t="str">
        <f t="shared" si="89"/>
        <v/>
      </c>
      <c r="BG513" s="39" t="str">
        <f>IF(BF513&lt;&gt;1,"",SUM(BF$8:BF513))</f>
        <v/>
      </c>
    </row>
    <row r="514" spans="14:59" x14ac:dyDescent="0.2">
      <c r="N514" s="131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BC514" s="39">
        <f t="shared" si="86"/>
        <v>10000.0514</v>
      </c>
      <c r="BD514" s="39">
        <f t="shared" si="87"/>
        <v>10000.0514</v>
      </c>
      <c r="BE514" s="59" t="str">
        <f t="shared" si="88"/>
        <v/>
      </c>
      <c r="BF514" s="39" t="str">
        <f t="shared" si="89"/>
        <v/>
      </c>
      <c r="BG514" s="39" t="str">
        <f>IF(BF514&lt;&gt;1,"",SUM(BF$8:BF514))</f>
        <v/>
      </c>
    </row>
    <row r="515" spans="14:59" x14ac:dyDescent="0.2">
      <c r="N515" s="131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BC515" s="39">
        <f t="shared" si="86"/>
        <v>10000.0515</v>
      </c>
      <c r="BD515" s="39">
        <f t="shared" si="87"/>
        <v>10000.0515</v>
      </c>
      <c r="BE515" s="59" t="str">
        <f t="shared" si="88"/>
        <v/>
      </c>
      <c r="BF515" s="39" t="str">
        <f t="shared" si="89"/>
        <v/>
      </c>
      <c r="BG515" s="39" t="str">
        <f>IF(BF515&lt;&gt;1,"",SUM(BF$8:BF515))</f>
        <v/>
      </c>
    </row>
    <row r="516" spans="14:59" x14ac:dyDescent="0.2">
      <c r="N516" s="131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BC516" s="39">
        <f t="shared" si="86"/>
        <v>10000.051600000001</v>
      </c>
      <c r="BD516" s="39">
        <f t="shared" si="87"/>
        <v>10000.051600000001</v>
      </c>
      <c r="BE516" s="59" t="str">
        <f t="shared" si="88"/>
        <v/>
      </c>
      <c r="BF516" s="39" t="str">
        <f t="shared" si="89"/>
        <v/>
      </c>
      <c r="BG516" s="39" t="str">
        <f>IF(BF516&lt;&gt;1,"",SUM(BF$8:BF516))</f>
        <v/>
      </c>
    </row>
    <row r="517" spans="14:59" x14ac:dyDescent="0.2">
      <c r="N517" s="131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BC517" s="39">
        <f t="shared" si="86"/>
        <v>10000.0517</v>
      </c>
      <c r="BD517" s="39">
        <f t="shared" si="87"/>
        <v>10000.0517</v>
      </c>
      <c r="BE517" s="59" t="str">
        <f t="shared" si="88"/>
        <v/>
      </c>
      <c r="BF517" s="39" t="str">
        <f t="shared" si="89"/>
        <v/>
      </c>
      <c r="BG517" s="39" t="str">
        <f>IF(BF517&lt;&gt;1,"",SUM(BF$8:BF517))</f>
        <v/>
      </c>
    </row>
    <row r="518" spans="14:59" x14ac:dyDescent="0.2">
      <c r="N518" s="131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BC518" s="39">
        <f t="shared" si="86"/>
        <v>10000.051799999999</v>
      </c>
      <c r="BD518" s="39">
        <f t="shared" si="87"/>
        <v>10000.051799999999</v>
      </c>
      <c r="BE518" s="59" t="str">
        <f t="shared" si="88"/>
        <v/>
      </c>
      <c r="BF518" s="39" t="str">
        <f t="shared" si="89"/>
        <v/>
      </c>
      <c r="BG518" s="39" t="str">
        <f>IF(BF518&lt;&gt;1,"",SUM(BF$8:BF518))</f>
        <v/>
      </c>
    </row>
    <row r="519" spans="14:59" x14ac:dyDescent="0.2">
      <c r="N519" s="131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BC519" s="39">
        <f t="shared" si="86"/>
        <v>10000.0519</v>
      </c>
      <c r="BD519" s="39">
        <f t="shared" si="87"/>
        <v>10000.0519</v>
      </c>
      <c r="BE519" s="59" t="str">
        <f t="shared" si="88"/>
        <v/>
      </c>
      <c r="BF519" s="39" t="str">
        <f t="shared" si="89"/>
        <v/>
      </c>
      <c r="BG519" s="39" t="str">
        <f>IF(BF519&lt;&gt;1,"",SUM(BF$8:BF519))</f>
        <v/>
      </c>
    </row>
    <row r="520" spans="14:59" x14ac:dyDescent="0.2">
      <c r="N520" s="131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BC520" s="39">
        <f t="shared" si="86"/>
        <v>10000.052</v>
      </c>
      <c r="BD520" s="39">
        <f t="shared" si="87"/>
        <v>10000.052</v>
      </c>
      <c r="BE520" s="59" t="str">
        <f t="shared" si="88"/>
        <v/>
      </c>
      <c r="BF520" s="39" t="str">
        <f t="shared" si="89"/>
        <v/>
      </c>
      <c r="BG520" s="39" t="str">
        <f>IF(BF520&lt;&gt;1,"",SUM(BF$8:BF520))</f>
        <v/>
      </c>
    </row>
    <row r="521" spans="14:59" x14ac:dyDescent="0.2">
      <c r="N521" s="131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BC521" s="39">
        <f t="shared" ref="BC521:BC584" si="90">COUNTIF($P$8:$P$1105,"&lt;="&amp;$P521)+ROW()*0.0001+($P521="")*10000</f>
        <v>10000.052100000001</v>
      </c>
      <c r="BD521" s="39">
        <f t="shared" ref="BD521:BD584" si="91">SMALL($BC$8:$BC$1105,ROW()-ROW(BC$8)+1)</f>
        <v>10000.052100000001</v>
      </c>
      <c r="BE521" s="59" t="str">
        <f t="shared" ref="BE521:BE584" si="92">IF($BD521&gt;10000,"",INDEX($P$8:$P$1105,MATCH($BD521,$BC$8:$BC$1105,0)))</f>
        <v/>
      </c>
      <c r="BF521" s="39" t="str">
        <f t="shared" ref="BF521:BF584" si="93">IF(BE521="","",IF(BE521&lt;&gt;BE520,1,0))</f>
        <v/>
      </c>
      <c r="BG521" s="39" t="str">
        <f>IF(BF521&lt;&gt;1,"",SUM(BF$8:BF521))</f>
        <v/>
      </c>
    </row>
    <row r="522" spans="14:59" x14ac:dyDescent="0.2">
      <c r="N522" s="131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BC522" s="39">
        <f t="shared" si="90"/>
        <v>10000.0522</v>
      </c>
      <c r="BD522" s="39">
        <f t="shared" si="91"/>
        <v>10000.0522</v>
      </c>
      <c r="BE522" s="59" t="str">
        <f t="shared" si="92"/>
        <v/>
      </c>
      <c r="BF522" s="39" t="str">
        <f t="shared" si="93"/>
        <v/>
      </c>
      <c r="BG522" s="39" t="str">
        <f>IF(BF522&lt;&gt;1,"",SUM(BF$8:BF522))</f>
        <v/>
      </c>
    </row>
    <row r="523" spans="14:59" x14ac:dyDescent="0.2">
      <c r="N523" s="131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BC523" s="39">
        <f t="shared" si="90"/>
        <v>10000.052299999999</v>
      </c>
      <c r="BD523" s="39">
        <f t="shared" si="91"/>
        <v>10000.052299999999</v>
      </c>
      <c r="BE523" s="59" t="str">
        <f t="shared" si="92"/>
        <v/>
      </c>
      <c r="BF523" s="39" t="str">
        <f t="shared" si="93"/>
        <v/>
      </c>
      <c r="BG523" s="39" t="str">
        <f>IF(BF523&lt;&gt;1,"",SUM(BF$8:BF523))</f>
        <v/>
      </c>
    </row>
    <row r="524" spans="14:59" x14ac:dyDescent="0.2">
      <c r="N524" s="131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BC524" s="39">
        <f t="shared" si="90"/>
        <v>10000.0524</v>
      </c>
      <c r="BD524" s="39">
        <f t="shared" si="91"/>
        <v>10000.0524</v>
      </c>
      <c r="BE524" s="59" t="str">
        <f t="shared" si="92"/>
        <v/>
      </c>
      <c r="BF524" s="39" t="str">
        <f t="shared" si="93"/>
        <v/>
      </c>
      <c r="BG524" s="39" t="str">
        <f>IF(BF524&lt;&gt;1,"",SUM(BF$8:BF524))</f>
        <v/>
      </c>
    </row>
    <row r="525" spans="14:59" x14ac:dyDescent="0.2">
      <c r="N525" s="131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BC525" s="39">
        <f t="shared" si="90"/>
        <v>10000.0525</v>
      </c>
      <c r="BD525" s="39">
        <f t="shared" si="91"/>
        <v>10000.0525</v>
      </c>
      <c r="BE525" s="59" t="str">
        <f t="shared" si="92"/>
        <v/>
      </c>
      <c r="BF525" s="39" t="str">
        <f t="shared" si="93"/>
        <v/>
      </c>
      <c r="BG525" s="39" t="str">
        <f>IF(BF525&lt;&gt;1,"",SUM(BF$8:BF525))</f>
        <v/>
      </c>
    </row>
    <row r="526" spans="14:59" x14ac:dyDescent="0.2">
      <c r="N526" s="131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BC526" s="39">
        <f t="shared" si="90"/>
        <v>10000.052600000001</v>
      </c>
      <c r="BD526" s="39">
        <f t="shared" si="91"/>
        <v>10000.052600000001</v>
      </c>
      <c r="BE526" s="59" t="str">
        <f t="shared" si="92"/>
        <v/>
      </c>
      <c r="BF526" s="39" t="str">
        <f t="shared" si="93"/>
        <v/>
      </c>
      <c r="BG526" s="39" t="str">
        <f>IF(BF526&lt;&gt;1,"",SUM(BF$8:BF526))</f>
        <v/>
      </c>
    </row>
    <row r="527" spans="14:59" x14ac:dyDescent="0.2">
      <c r="N527" s="131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BC527" s="39">
        <f t="shared" si="90"/>
        <v>10000.0527</v>
      </c>
      <c r="BD527" s="39">
        <f t="shared" si="91"/>
        <v>10000.0527</v>
      </c>
      <c r="BE527" s="59" t="str">
        <f t="shared" si="92"/>
        <v/>
      </c>
      <c r="BF527" s="39" t="str">
        <f t="shared" si="93"/>
        <v/>
      </c>
      <c r="BG527" s="39" t="str">
        <f>IF(BF527&lt;&gt;1,"",SUM(BF$8:BF527))</f>
        <v/>
      </c>
    </row>
    <row r="528" spans="14:59" x14ac:dyDescent="0.2">
      <c r="N528" s="131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BC528" s="39">
        <f t="shared" si="90"/>
        <v>10000.052799999999</v>
      </c>
      <c r="BD528" s="39">
        <f t="shared" si="91"/>
        <v>10000.052799999999</v>
      </c>
      <c r="BE528" s="59" t="str">
        <f t="shared" si="92"/>
        <v/>
      </c>
      <c r="BF528" s="39" t="str">
        <f t="shared" si="93"/>
        <v/>
      </c>
      <c r="BG528" s="39" t="str">
        <f>IF(BF528&lt;&gt;1,"",SUM(BF$8:BF528))</f>
        <v/>
      </c>
    </row>
    <row r="529" spans="14:59" x14ac:dyDescent="0.2">
      <c r="N529" s="131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BC529" s="39">
        <f t="shared" si="90"/>
        <v>10000.052900000001</v>
      </c>
      <c r="BD529" s="39">
        <f t="shared" si="91"/>
        <v>10000.052900000001</v>
      </c>
      <c r="BE529" s="59" t="str">
        <f t="shared" si="92"/>
        <v/>
      </c>
      <c r="BF529" s="39" t="str">
        <f t="shared" si="93"/>
        <v/>
      </c>
      <c r="BG529" s="39" t="str">
        <f>IF(BF529&lt;&gt;1,"",SUM(BF$8:BF529))</f>
        <v/>
      </c>
    </row>
    <row r="530" spans="14:59" x14ac:dyDescent="0.2">
      <c r="N530" s="131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BC530" s="39">
        <f t="shared" si="90"/>
        <v>10000.053</v>
      </c>
      <c r="BD530" s="39">
        <f t="shared" si="91"/>
        <v>10000.053</v>
      </c>
      <c r="BE530" s="59" t="str">
        <f t="shared" si="92"/>
        <v/>
      </c>
      <c r="BF530" s="39" t="str">
        <f t="shared" si="93"/>
        <v/>
      </c>
      <c r="BG530" s="39" t="str">
        <f>IF(BF530&lt;&gt;1,"",SUM(BF$8:BF530))</f>
        <v/>
      </c>
    </row>
    <row r="531" spans="14:59" x14ac:dyDescent="0.2">
      <c r="N531" s="131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BC531" s="39">
        <f t="shared" si="90"/>
        <v>10000.053099999999</v>
      </c>
      <c r="BD531" s="39">
        <f t="shared" si="91"/>
        <v>10000.053099999999</v>
      </c>
      <c r="BE531" s="59" t="str">
        <f t="shared" si="92"/>
        <v/>
      </c>
      <c r="BF531" s="39" t="str">
        <f t="shared" si="93"/>
        <v/>
      </c>
      <c r="BG531" s="39" t="str">
        <f>IF(BF531&lt;&gt;1,"",SUM(BF$8:BF531))</f>
        <v/>
      </c>
    </row>
    <row r="532" spans="14:59" x14ac:dyDescent="0.2">
      <c r="N532" s="131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BC532" s="39">
        <f t="shared" si="90"/>
        <v>10000.0532</v>
      </c>
      <c r="BD532" s="39">
        <f t="shared" si="91"/>
        <v>10000.0532</v>
      </c>
      <c r="BE532" s="59" t="str">
        <f t="shared" si="92"/>
        <v/>
      </c>
      <c r="BF532" s="39" t="str">
        <f t="shared" si="93"/>
        <v/>
      </c>
      <c r="BG532" s="39" t="str">
        <f>IF(BF532&lt;&gt;1,"",SUM(BF$8:BF532))</f>
        <v/>
      </c>
    </row>
    <row r="533" spans="14:59" x14ac:dyDescent="0.2">
      <c r="N533" s="131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BC533" s="39">
        <f t="shared" si="90"/>
        <v>10000.0533</v>
      </c>
      <c r="BD533" s="39">
        <f t="shared" si="91"/>
        <v>10000.0533</v>
      </c>
      <c r="BE533" s="59" t="str">
        <f t="shared" si="92"/>
        <v/>
      </c>
      <c r="BF533" s="39" t="str">
        <f t="shared" si="93"/>
        <v/>
      </c>
      <c r="BG533" s="39" t="str">
        <f>IF(BF533&lt;&gt;1,"",SUM(BF$8:BF533))</f>
        <v/>
      </c>
    </row>
    <row r="534" spans="14:59" x14ac:dyDescent="0.2">
      <c r="N534" s="131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BC534" s="39">
        <f t="shared" si="90"/>
        <v>10000.053400000001</v>
      </c>
      <c r="BD534" s="39">
        <f t="shared" si="91"/>
        <v>10000.053400000001</v>
      </c>
      <c r="BE534" s="59" t="str">
        <f t="shared" si="92"/>
        <v/>
      </c>
      <c r="BF534" s="39" t="str">
        <f t="shared" si="93"/>
        <v/>
      </c>
      <c r="BG534" s="39" t="str">
        <f>IF(BF534&lt;&gt;1,"",SUM(BF$8:BF534))</f>
        <v/>
      </c>
    </row>
    <row r="535" spans="14:59" x14ac:dyDescent="0.2">
      <c r="N535" s="131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BC535" s="39">
        <f t="shared" si="90"/>
        <v>10000.0535</v>
      </c>
      <c r="BD535" s="39">
        <f t="shared" si="91"/>
        <v>10000.0535</v>
      </c>
      <c r="BE535" s="59" t="str">
        <f t="shared" si="92"/>
        <v/>
      </c>
      <c r="BF535" s="39" t="str">
        <f t="shared" si="93"/>
        <v/>
      </c>
      <c r="BG535" s="39" t="str">
        <f>IF(BF535&lt;&gt;1,"",SUM(BF$8:BF535))</f>
        <v/>
      </c>
    </row>
    <row r="536" spans="14:59" x14ac:dyDescent="0.2">
      <c r="N536" s="131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BC536" s="39">
        <f t="shared" si="90"/>
        <v>10000.053599999999</v>
      </c>
      <c r="BD536" s="39">
        <f t="shared" si="91"/>
        <v>10000.053599999999</v>
      </c>
      <c r="BE536" s="59" t="str">
        <f t="shared" si="92"/>
        <v/>
      </c>
      <c r="BF536" s="39" t="str">
        <f t="shared" si="93"/>
        <v/>
      </c>
      <c r="BG536" s="39" t="str">
        <f>IF(BF536&lt;&gt;1,"",SUM(BF$8:BF536))</f>
        <v/>
      </c>
    </row>
    <row r="537" spans="14:59" x14ac:dyDescent="0.2">
      <c r="N537" s="131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BC537" s="39">
        <f t="shared" si="90"/>
        <v>10000.0537</v>
      </c>
      <c r="BD537" s="39">
        <f t="shared" si="91"/>
        <v>10000.0537</v>
      </c>
      <c r="BE537" s="59" t="str">
        <f t="shared" si="92"/>
        <v/>
      </c>
      <c r="BF537" s="39" t="str">
        <f t="shared" si="93"/>
        <v/>
      </c>
      <c r="BG537" s="39" t="str">
        <f>IF(BF537&lt;&gt;1,"",SUM(BF$8:BF537))</f>
        <v/>
      </c>
    </row>
    <row r="538" spans="14:59" x14ac:dyDescent="0.2">
      <c r="N538" s="131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BC538" s="39">
        <f t="shared" si="90"/>
        <v>10000.0538</v>
      </c>
      <c r="BD538" s="39">
        <f t="shared" si="91"/>
        <v>10000.0538</v>
      </c>
      <c r="BE538" s="59" t="str">
        <f t="shared" si="92"/>
        <v/>
      </c>
      <c r="BF538" s="39" t="str">
        <f t="shared" si="93"/>
        <v/>
      </c>
      <c r="BG538" s="39" t="str">
        <f>IF(BF538&lt;&gt;1,"",SUM(BF$8:BF538))</f>
        <v/>
      </c>
    </row>
    <row r="539" spans="14:59" x14ac:dyDescent="0.2">
      <c r="N539" s="131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BC539" s="39">
        <f t="shared" si="90"/>
        <v>10000.053900000001</v>
      </c>
      <c r="BD539" s="39">
        <f t="shared" si="91"/>
        <v>10000.053900000001</v>
      </c>
      <c r="BE539" s="59" t="str">
        <f t="shared" si="92"/>
        <v/>
      </c>
      <c r="BF539" s="39" t="str">
        <f t="shared" si="93"/>
        <v/>
      </c>
      <c r="BG539" s="39" t="str">
        <f>IF(BF539&lt;&gt;1,"",SUM(BF$8:BF539))</f>
        <v/>
      </c>
    </row>
    <row r="540" spans="14:59" x14ac:dyDescent="0.2">
      <c r="N540" s="131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BC540" s="39">
        <f t="shared" si="90"/>
        <v>10000.054</v>
      </c>
      <c r="BD540" s="39">
        <f t="shared" si="91"/>
        <v>10000.054</v>
      </c>
      <c r="BE540" s="59" t="str">
        <f t="shared" si="92"/>
        <v/>
      </c>
      <c r="BF540" s="39" t="str">
        <f t="shared" si="93"/>
        <v/>
      </c>
      <c r="BG540" s="39" t="str">
        <f>IF(BF540&lt;&gt;1,"",SUM(BF$8:BF540))</f>
        <v/>
      </c>
    </row>
    <row r="541" spans="14:59" x14ac:dyDescent="0.2">
      <c r="N541" s="131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BC541" s="39">
        <f t="shared" si="90"/>
        <v>10000.054099999999</v>
      </c>
      <c r="BD541" s="39">
        <f t="shared" si="91"/>
        <v>10000.054099999999</v>
      </c>
      <c r="BE541" s="59" t="str">
        <f t="shared" si="92"/>
        <v/>
      </c>
      <c r="BF541" s="39" t="str">
        <f t="shared" si="93"/>
        <v/>
      </c>
      <c r="BG541" s="39" t="str">
        <f>IF(BF541&lt;&gt;1,"",SUM(BF$8:BF541))</f>
        <v/>
      </c>
    </row>
    <row r="542" spans="14:59" x14ac:dyDescent="0.2">
      <c r="N542" s="131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BC542" s="39">
        <f t="shared" si="90"/>
        <v>10000.0542</v>
      </c>
      <c r="BD542" s="39">
        <f t="shared" si="91"/>
        <v>10000.0542</v>
      </c>
      <c r="BE542" s="59" t="str">
        <f t="shared" si="92"/>
        <v/>
      </c>
      <c r="BF542" s="39" t="str">
        <f t="shared" si="93"/>
        <v/>
      </c>
      <c r="BG542" s="39" t="str">
        <f>IF(BF542&lt;&gt;1,"",SUM(BF$8:BF542))</f>
        <v/>
      </c>
    </row>
    <row r="543" spans="14:59" x14ac:dyDescent="0.2">
      <c r="N543" s="131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BC543" s="39">
        <f t="shared" si="90"/>
        <v>10000.0543</v>
      </c>
      <c r="BD543" s="39">
        <f t="shared" si="91"/>
        <v>10000.0543</v>
      </c>
      <c r="BE543" s="59" t="str">
        <f t="shared" si="92"/>
        <v/>
      </c>
      <c r="BF543" s="39" t="str">
        <f t="shared" si="93"/>
        <v/>
      </c>
      <c r="BG543" s="39" t="str">
        <f>IF(BF543&lt;&gt;1,"",SUM(BF$8:BF543))</f>
        <v/>
      </c>
    </row>
    <row r="544" spans="14:59" x14ac:dyDescent="0.2">
      <c r="N544" s="131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BC544" s="39">
        <f t="shared" si="90"/>
        <v>10000.054400000001</v>
      </c>
      <c r="BD544" s="39">
        <f t="shared" si="91"/>
        <v>10000.054400000001</v>
      </c>
      <c r="BE544" s="59" t="str">
        <f t="shared" si="92"/>
        <v/>
      </c>
      <c r="BF544" s="39" t="str">
        <f t="shared" si="93"/>
        <v/>
      </c>
      <c r="BG544" s="39" t="str">
        <f>IF(BF544&lt;&gt;1,"",SUM(BF$8:BF544))</f>
        <v/>
      </c>
    </row>
    <row r="545" spans="14:59" x14ac:dyDescent="0.2">
      <c r="N545" s="131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BC545" s="39">
        <f t="shared" si="90"/>
        <v>10000.0545</v>
      </c>
      <c r="BD545" s="39">
        <f t="shared" si="91"/>
        <v>10000.0545</v>
      </c>
      <c r="BE545" s="59" t="str">
        <f t="shared" si="92"/>
        <v/>
      </c>
      <c r="BF545" s="39" t="str">
        <f t="shared" si="93"/>
        <v/>
      </c>
      <c r="BG545" s="39" t="str">
        <f>IF(BF545&lt;&gt;1,"",SUM(BF$8:BF545))</f>
        <v/>
      </c>
    </row>
    <row r="546" spans="14:59" x14ac:dyDescent="0.2">
      <c r="N546" s="131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BC546" s="39">
        <f t="shared" si="90"/>
        <v>10000.054599999999</v>
      </c>
      <c r="BD546" s="39">
        <f t="shared" si="91"/>
        <v>10000.054599999999</v>
      </c>
      <c r="BE546" s="59" t="str">
        <f t="shared" si="92"/>
        <v/>
      </c>
      <c r="BF546" s="39" t="str">
        <f t="shared" si="93"/>
        <v/>
      </c>
      <c r="BG546" s="39" t="str">
        <f>IF(BF546&lt;&gt;1,"",SUM(BF$8:BF546))</f>
        <v/>
      </c>
    </row>
    <row r="547" spans="14:59" x14ac:dyDescent="0.2">
      <c r="N547" s="131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BC547" s="39">
        <f t="shared" si="90"/>
        <v>10000.054700000001</v>
      </c>
      <c r="BD547" s="39">
        <f t="shared" si="91"/>
        <v>10000.054700000001</v>
      </c>
      <c r="BE547" s="59" t="str">
        <f t="shared" si="92"/>
        <v/>
      </c>
      <c r="BF547" s="39" t="str">
        <f t="shared" si="93"/>
        <v/>
      </c>
      <c r="BG547" s="39" t="str">
        <f>IF(BF547&lt;&gt;1,"",SUM(BF$8:BF547))</f>
        <v/>
      </c>
    </row>
    <row r="548" spans="14:59" x14ac:dyDescent="0.2">
      <c r="N548" s="131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BC548" s="39">
        <f t="shared" si="90"/>
        <v>10000.0548</v>
      </c>
      <c r="BD548" s="39">
        <f t="shared" si="91"/>
        <v>10000.0548</v>
      </c>
      <c r="BE548" s="59" t="str">
        <f t="shared" si="92"/>
        <v/>
      </c>
      <c r="BF548" s="39" t="str">
        <f t="shared" si="93"/>
        <v/>
      </c>
      <c r="BG548" s="39" t="str">
        <f>IF(BF548&lt;&gt;1,"",SUM(BF$8:BF548))</f>
        <v/>
      </c>
    </row>
    <row r="549" spans="14:59" x14ac:dyDescent="0.2">
      <c r="N549" s="131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BC549" s="39">
        <f t="shared" si="90"/>
        <v>10000.054899999999</v>
      </c>
      <c r="BD549" s="39">
        <f t="shared" si="91"/>
        <v>10000.054899999999</v>
      </c>
      <c r="BE549" s="59" t="str">
        <f t="shared" si="92"/>
        <v/>
      </c>
      <c r="BF549" s="39" t="str">
        <f t="shared" si="93"/>
        <v/>
      </c>
      <c r="BG549" s="39" t="str">
        <f>IF(BF549&lt;&gt;1,"",SUM(BF$8:BF549))</f>
        <v/>
      </c>
    </row>
    <row r="550" spans="14:59" x14ac:dyDescent="0.2">
      <c r="N550" s="131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BC550" s="39">
        <f t="shared" si="90"/>
        <v>10000.055</v>
      </c>
      <c r="BD550" s="39">
        <f t="shared" si="91"/>
        <v>10000.055</v>
      </c>
      <c r="BE550" s="59" t="str">
        <f t="shared" si="92"/>
        <v/>
      </c>
      <c r="BF550" s="39" t="str">
        <f t="shared" si="93"/>
        <v/>
      </c>
      <c r="BG550" s="39" t="str">
        <f>IF(BF550&lt;&gt;1,"",SUM(BF$8:BF550))</f>
        <v/>
      </c>
    </row>
    <row r="551" spans="14:59" x14ac:dyDescent="0.2">
      <c r="N551" s="131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BC551" s="39">
        <f t="shared" si="90"/>
        <v>10000.0551</v>
      </c>
      <c r="BD551" s="39">
        <f t="shared" si="91"/>
        <v>10000.0551</v>
      </c>
      <c r="BE551" s="59" t="str">
        <f t="shared" si="92"/>
        <v/>
      </c>
      <c r="BF551" s="39" t="str">
        <f t="shared" si="93"/>
        <v/>
      </c>
      <c r="BG551" s="39" t="str">
        <f>IF(BF551&lt;&gt;1,"",SUM(BF$8:BF551))</f>
        <v/>
      </c>
    </row>
    <row r="552" spans="14:59" x14ac:dyDescent="0.2">
      <c r="N552" s="131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BC552" s="39">
        <f t="shared" si="90"/>
        <v>10000.055200000001</v>
      </c>
      <c r="BD552" s="39">
        <f t="shared" si="91"/>
        <v>10000.055200000001</v>
      </c>
      <c r="BE552" s="59" t="str">
        <f t="shared" si="92"/>
        <v/>
      </c>
      <c r="BF552" s="39" t="str">
        <f t="shared" si="93"/>
        <v/>
      </c>
      <c r="BG552" s="39" t="str">
        <f>IF(BF552&lt;&gt;1,"",SUM(BF$8:BF552))</f>
        <v/>
      </c>
    </row>
    <row r="553" spans="14:59" x14ac:dyDescent="0.2">
      <c r="N553" s="131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BC553" s="39">
        <f t="shared" si="90"/>
        <v>10000.0553</v>
      </c>
      <c r="BD553" s="39">
        <f t="shared" si="91"/>
        <v>10000.0553</v>
      </c>
      <c r="BE553" s="59" t="str">
        <f t="shared" si="92"/>
        <v/>
      </c>
      <c r="BF553" s="39" t="str">
        <f t="shared" si="93"/>
        <v/>
      </c>
      <c r="BG553" s="39" t="str">
        <f>IF(BF553&lt;&gt;1,"",SUM(BF$8:BF553))</f>
        <v/>
      </c>
    </row>
    <row r="554" spans="14:59" x14ac:dyDescent="0.2">
      <c r="N554" s="131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BC554" s="39">
        <f t="shared" si="90"/>
        <v>10000.055399999999</v>
      </c>
      <c r="BD554" s="39">
        <f t="shared" si="91"/>
        <v>10000.055399999999</v>
      </c>
      <c r="BE554" s="59" t="str">
        <f t="shared" si="92"/>
        <v/>
      </c>
      <c r="BF554" s="39" t="str">
        <f t="shared" si="93"/>
        <v/>
      </c>
      <c r="BG554" s="39" t="str">
        <f>IF(BF554&lt;&gt;1,"",SUM(BF$8:BF554))</f>
        <v/>
      </c>
    </row>
    <row r="555" spans="14:59" x14ac:dyDescent="0.2">
      <c r="N555" s="131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BC555" s="39">
        <f t="shared" si="90"/>
        <v>10000.0555</v>
      </c>
      <c r="BD555" s="39">
        <f t="shared" si="91"/>
        <v>10000.0555</v>
      </c>
      <c r="BE555" s="59" t="str">
        <f t="shared" si="92"/>
        <v/>
      </c>
      <c r="BF555" s="39" t="str">
        <f t="shared" si="93"/>
        <v/>
      </c>
      <c r="BG555" s="39" t="str">
        <f>IF(BF555&lt;&gt;1,"",SUM(BF$8:BF555))</f>
        <v/>
      </c>
    </row>
    <row r="556" spans="14:59" x14ac:dyDescent="0.2">
      <c r="N556" s="131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BC556" s="39">
        <f t="shared" si="90"/>
        <v>10000.0556</v>
      </c>
      <c r="BD556" s="39">
        <f t="shared" si="91"/>
        <v>10000.0556</v>
      </c>
      <c r="BE556" s="59" t="str">
        <f t="shared" si="92"/>
        <v/>
      </c>
      <c r="BF556" s="39" t="str">
        <f t="shared" si="93"/>
        <v/>
      </c>
      <c r="BG556" s="39" t="str">
        <f>IF(BF556&lt;&gt;1,"",SUM(BF$8:BF556))</f>
        <v/>
      </c>
    </row>
    <row r="557" spans="14:59" x14ac:dyDescent="0.2">
      <c r="N557" s="131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BC557" s="39">
        <f t="shared" si="90"/>
        <v>10000.055700000001</v>
      </c>
      <c r="BD557" s="39">
        <f t="shared" si="91"/>
        <v>10000.055700000001</v>
      </c>
      <c r="BE557" s="59" t="str">
        <f t="shared" si="92"/>
        <v/>
      </c>
      <c r="BF557" s="39" t="str">
        <f t="shared" si="93"/>
        <v/>
      </c>
      <c r="BG557" s="39" t="str">
        <f>IF(BF557&lt;&gt;1,"",SUM(BF$8:BF557))</f>
        <v/>
      </c>
    </row>
    <row r="558" spans="14:59" x14ac:dyDescent="0.2">
      <c r="N558" s="131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BC558" s="39">
        <f t="shared" si="90"/>
        <v>10000.0558</v>
      </c>
      <c r="BD558" s="39">
        <f t="shared" si="91"/>
        <v>10000.0558</v>
      </c>
      <c r="BE558" s="59" t="str">
        <f t="shared" si="92"/>
        <v/>
      </c>
      <c r="BF558" s="39" t="str">
        <f t="shared" si="93"/>
        <v/>
      </c>
      <c r="BG558" s="39" t="str">
        <f>IF(BF558&lt;&gt;1,"",SUM(BF$8:BF558))</f>
        <v/>
      </c>
    </row>
    <row r="559" spans="14:59" x14ac:dyDescent="0.2">
      <c r="N559" s="131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BC559" s="39">
        <f t="shared" si="90"/>
        <v>10000.055899999999</v>
      </c>
      <c r="BD559" s="39">
        <f t="shared" si="91"/>
        <v>10000.055899999999</v>
      </c>
      <c r="BE559" s="59" t="str">
        <f t="shared" si="92"/>
        <v/>
      </c>
      <c r="BF559" s="39" t="str">
        <f t="shared" si="93"/>
        <v/>
      </c>
      <c r="BG559" s="39" t="str">
        <f>IF(BF559&lt;&gt;1,"",SUM(BF$8:BF559))</f>
        <v/>
      </c>
    </row>
    <row r="560" spans="14:59" x14ac:dyDescent="0.2">
      <c r="N560" s="131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BC560" s="39">
        <f t="shared" si="90"/>
        <v>10000.056</v>
      </c>
      <c r="BD560" s="39">
        <f t="shared" si="91"/>
        <v>10000.056</v>
      </c>
      <c r="BE560" s="59" t="str">
        <f t="shared" si="92"/>
        <v/>
      </c>
      <c r="BF560" s="39" t="str">
        <f t="shared" si="93"/>
        <v/>
      </c>
      <c r="BG560" s="39" t="str">
        <f>IF(BF560&lt;&gt;1,"",SUM(BF$8:BF560))</f>
        <v/>
      </c>
    </row>
    <row r="561" spans="14:59" x14ac:dyDescent="0.2">
      <c r="N561" s="131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BC561" s="39">
        <f t="shared" si="90"/>
        <v>10000.0561</v>
      </c>
      <c r="BD561" s="39">
        <f t="shared" si="91"/>
        <v>10000.0561</v>
      </c>
      <c r="BE561" s="59" t="str">
        <f t="shared" si="92"/>
        <v/>
      </c>
      <c r="BF561" s="39" t="str">
        <f t="shared" si="93"/>
        <v/>
      </c>
      <c r="BG561" s="39" t="str">
        <f>IF(BF561&lt;&gt;1,"",SUM(BF$8:BF561))</f>
        <v/>
      </c>
    </row>
    <row r="562" spans="14:59" x14ac:dyDescent="0.2">
      <c r="N562" s="131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BC562" s="39">
        <f t="shared" si="90"/>
        <v>10000.056200000001</v>
      </c>
      <c r="BD562" s="39">
        <f t="shared" si="91"/>
        <v>10000.056200000001</v>
      </c>
      <c r="BE562" s="59" t="str">
        <f t="shared" si="92"/>
        <v/>
      </c>
      <c r="BF562" s="39" t="str">
        <f t="shared" si="93"/>
        <v/>
      </c>
      <c r="BG562" s="39" t="str">
        <f>IF(BF562&lt;&gt;1,"",SUM(BF$8:BF562))</f>
        <v/>
      </c>
    </row>
    <row r="563" spans="14:59" x14ac:dyDescent="0.2">
      <c r="N563" s="131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BC563" s="39">
        <f t="shared" si="90"/>
        <v>10000.0563</v>
      </c>
      <c r="BD563" s="39">
        <f t="shared" si="91"/>
        <v>10000.0563</v>
      </c>
      <c r="BE563" s="59" t="str">
        <f t="shared" si="92"/>
        <v/>
      </c>
      <c r="BF563" s="39" t="str">
        <f t="shared" si="93"/>
        <v/>
      </c>
      <c r="BG563" s="39" t="str">
        <f>IF(BF563&lt;&gt;1,"",SUM(BF$8:BF563))</f>
        <v/>
      </c>
    </row>
    <row r="564" spans="14:59" x14ac:dyDescent="0.2">
      <c r="N564" s="131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BC564" s="39">
        <f t="shared" si="90"/>
        <v>10000.056399999999</v>
      </c>
      <c r="BD564" s="39">
        <f t="shared" si="91"/>
        <v>10000.056399999999</v>
      </c>
      <c r="BE564" s="59" t="str">
        <f t="shared" si="92"/>
        <v/>
      </c>
      <c r="BF564" s="39" t="str">
        <f t="shared" si="93"/>
        <v/>
      </c>
      <c r="BG564" s="39" t="str">
        <f>IF(BF564&lt;&gt;1,"",SUM(BF$8:BF564))</f>
        <v/>
      </c>
    </row>
    <row r="565" spans="14:59" x14ac:dyDescent="0.2">
      <c r="N565" s="131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BC565" s="39">
        <f t="shared" si="90"/>
        <v>10000.056500000001</v>
      </c>
      <c r="BD565" s="39">
        <f t="shared" si="91"/>
        <v>10000.056500000001</v>
      </c>
      <c r="BE565" s="59" t="str">
        <f t="shared" si="92"/>
        <v/>
      </c>
      <c r="BF565" s="39" t="str">
        <f t="shared" si="93"/>
        <v/>
      </c>
      <c r="BG565" s="39" t="str">
        <f>IF(BF565&lt;&gt;1,"",SUM(BF$8:BF565))</f>
        <v/>
      </c>
    </row>
    <row r="566" spans="14:59" x14ac:dyDescent="0.2">
      <c r="N566" s="131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BC566" s="39">
        <f t="shared" si="90"/>
        <v>10000.0566</v>
      </c>
      <c r="BD566" s="39">
        <f t="shared" si="91"/>
        <v>10000.0566</v>
      </c>
      <c r="BE566" s="59" t="str">
        <f t="shared" si="92"/>
        <v/>
      </c>
      <c r="BF566" s="39" t="str">
        <f t="shared" si="93"/>
        <v/>
      </c>
      <c r="BG566" s="39" t="str">
        <f>IF(BF566&lt;&gt;1,"",SUM(BF$8:BF566))</f>
        <v/>
      </c>
    </row>
    <row r="567" spans="14:59" x14ac:dyDescent="0.2">
      <c r="N567" s="131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BC567" s="39">
        <f t="shared" si="90"/>
        <v>10000.056699999999</v>
      </c>
      <c r="BD567" s="39">
        <f t="shared" si="91"/>
        <v>10000.056699999999</v>
      </c>
      <c r="BE567" s="59" t="str">
        <f t="shared" si="92"/>
        <v/>
      </c>
      <c r="BF567" s="39" t="str">
        <f t="shared" si="93"/>
        <v/>
      </c>
      <c r="BG567" s="39" t="str">
        <f>IF(BF567&lt;&gt;1,"",SUM(BF$8:BF567))</f>
        <v/>
      </c>
    </row>
    <row r="568" spans="14:59" x14ac:dyDescent="0.2">
      <c r="N568" s="131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BC568" s="39">
        <f t="shared" si="90"/>
        <v>10000.0568</v>
      </c>
      <c r="BD568" s="39">
        <f t="shared" si="91"/>
        <v>10000.0568</v>
      </c>
      <c r="BE568" s="59" t="str">
        <f t="shared" si="92"/>
        <v/>
      </c>
      <c r="BF568" s="39" t="str">
        <f t="shared" si="93"/>
        <v/>
      </c>
      <c r="BG568" s="39" t="str">
        <f>IF(BF568&lt;&gt;1,"",SUM(BF$8:BF568))</f>
        <v/>
      </c>
    </row>
    <row r="569" spans="14:59" x14ac:dyDescent="0.2">
      <c r="N569" s="131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BC569" s="39">
        <f t="shared" si="90"/>
        <v>10000.0569</v>
      </c>
      <c r="BD569" s="39">
        <f t="shared" si="91"/>
        <v>10000.0569</v>
      </c>
      <c r="BE569" s="59" t="str">
        <f t="shared" si="92"/>
        <v/>
      </c>
      <c r="BF569" s="39" t="str">
        <f t="shared" si="93"/>
        <v/>
      </c>
      <c r="BG569" s="39" t="str">
        <f>IF(BF569&lt;&gt;1,"",SUM(BF$8:BF569))</f>
        <v/>
      </c>
    </row>
    <row r="570" spans="14:59" x14ac:dyDescent="0.2">
      <c r="N570" s="131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BC570" s="39">
        <f t="shared" si="90"/>
        <v>10000.057000000001</v>
      </c>
      <c r="BD570" s="39">
        <f t="shared" si="91"/>
        <v>10000.057000000001</v>
      </c>
      <c r="BE570" s="59" t="str">
        <f t="shared" si="92"/>
        <v/>
      </c>
      <c r="BF570" s="39" t="str">
        <f t="shared" si="93"/>
        <v/>
      </c>
      <c r="BG570" s="39" t="str">
        <f>IF(BF570&lt;&gt;1,"",SUM(BF$8:BF570))</f>
        <v/>
      </c>
    </row>
    <row r="571" spans="14:59" x14ac:dyDescent="0.2">
      <c r="N571" s="131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BC571" s="39">
        <f t="shared" si="90"/>
        <v>10000.0571</v>
      </c>
      <c r="BD571" s="39">
        <f t="shared" si="91"/>
        <v>10000.0571</v>
      </c>
      <c r="BE571" s="59" t="str">
        <f t="shared" si="92"/>
        <v/>
      </c>
      <c r="BF571" s="39" t="str">
        <f t="shared" si="93"/>
        <v/>
      </c>
      <c r="BG571" s="39" t="str">
        <f>IF(BF571&lt;&gt;1,"",SUM(BF$8:BF571))</f>
        <v/>
      </c>
    </row>
    <row r="572" spans="14:59" x14ac:dyDescent="0.2">
      <c r="N572" s="131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BC572" s="39">
        <f t="shared" si="90"/>
        <v>10000.057199999999</v>
      </c>
      <c r="BD572" s="39">
        <f t="shared" si="91"/>
        <v>10000.057199999999</v>
      </c>
      <c r="BE572" s="59" t="str">
        <f t="shared" si="92"/>
        <v/>
      </c>
      <c r="BF572" s="39" t="str">
        <f t="shared" si="93"/>
        <v/>
      </c>
      <c r="BG572" s="39" t="str">
        <f>IF(BF572&lt;&gt;1,"",SUM(BF$8:BF572))</f>
        <v/>
      </c>
    </row>
    <row r="573" spans="14:59" x14ac:dyDescent="0.2">
      <c r="N573" s="131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BC573" s="39">
        <f t="shared" si="90"/>
        <v>10000.0573</v>
      </c>
      <c r="BD573" s="39">
        <f t="shared" si="91"/>
        <v>10000.0573</v>
      </c>
      <c r="BE573" s="59" t="str">
        <f t="shared" si="92"/>
        <v/>
      </c>
      <c r="BF573" s="39" t="str">
        <f t="shared" si="93"/>
        <v/>
      </c>
      <c r="BG573" s="39" t="str">
        <f>IF(BF573&lt;&gt;1,"",SUM(BF$8:BF573))</f>
        <v/>
      </c>
    </row>
    <row r="574" spans="14:59" x14ac:dyDescent="0.2">
      <c r="N574" s="131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BC574" s="39">
        <f t="shared" si="90"/>
        <v>10000.0574</v>
      </c>
      <c r="BD574" s="39">
        <f t="shared" si="91"/>
        <v>10000.0574</v>
      </c>
      <c r="BE574" s="59" t="str">
        <f t="shared" si="92"/>
        <v/>
      </c>
      <c r="BF574" s="39" t="str">
        <f t="shared" si="93"/>
        <v/>
      </c>
      <c r="BG574" s="39" t="str">
        <f>IF(BF574&lt;&gt;1,"",SUM(BF$8:BF574))</f>
        <v/>
      </c>
    </row>
    <row r="575" spans="14:59" x14ac:dyDescent="0.2">
      <c r="N575" s="131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BC575" s="39">
        <f t="shared" si="90"/>
        <v>10000.057500000001</v>
      </c>
      <c r="BD575" s="39">
        <f t="shared" si="91"/>
        <v>10000.057500000001</v>
      </c>
      <c r="BE575" s="59" t="str">
        <f t="shared" si="92"/>
        <v/>
      </c>
      <c r="BF575" s="39" t="str">
        <f t="shared" si="93"/>
        <v/>
      </c>
      <c r="BG575" s="39" t="str">
        <f>IF(BF575&lt;&gt;1,"",SUM(BF$8:BF575))</f>
        <v/>
      </c>
    </row>
    <row r="576" spans="14:59" x14ac:dyDescent="0.2">
      <c r="N576" s="131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BC576" s="39">
        <f t="shared" si="90"/>
        <v>10000.0576</v>
      </c>
      <c r="BD576" s="39">
        <f t="shared" si="91"/>
        <v>10000.0576</v>
      </c>
      <c r="BE576" s="59" t="str">
        <f t="shared" si="92"/>
        <v/>
      </c>
      <c r="BF576" s="39" t="str">
        <f t="shared" si="93"/>
        <v/>
      </c>
      <c r="BG576" s="39" t="str">
        <f>IF(BF576&lt;&gt;1,"",SUM(BF$8:BF576))</f>
        <v/>
      </c>
    </row>
    <row r="577" spans="14:59" x14ac:dyDescent="0.2">
      <c r="N577" s="131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BC577" s="39">
        <f t="shared" si="90"/>
        <v>10000.057699999999</v>
      </c>
      <c r="BD577" s="39">
        <f t="shared" si="91"/>
        <v>10000.057699999999</v>
      </c>
      <c r="BE577" s="59" t="str">
        <f t="shared" si="92"/>
        <v/>
      </c>
      <c r="BF577" s="39" t="str">
        <f t="shared" si="93"/>
        <v/>
      </c>
      <c r="BG577" s="39" t="str">
        <f>IF(BF577&lt;&gt;1,"",SUM(BF$8:BF577))</f>
        <v/>
      </c>
    </row>
    <row r="578" spans="14:59" x14ac:dyDescent="0.2">
      <c r="N578" s="131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BC578" s="39">
        <f t="shared" si="90"/>
        <v>10000.0578</v>
      </c>
      <c r="BD578" s="39">
        <f t="shared" si="91"/>
        <v>10000.0578</v>
      </c>
      <c r="BE578" s="59" t="str">
        <f t="shared" si="92"/>
        <v/>
      </c>
      <c r="BF578" s="39" t="str">
        <f t="shared" si="93"/>
        <v/>
      </c>
      <c r="BG578" s="39" t="str">
        <f>IF(BF578&lt;&gt;1,"",SUM(BF$8:BF578))</f>
        <v/>
      </c>
    </row>
    <row r="579" spans="14:59" x14ac:dyDescent="0.2">
      <c r="N579" s="131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BC579" s="39">
        <f t="shared" si="90"/>
        <v>10000.0579</v>
      </c>
      <c r="BD579" s="39">
        <f t="shared" si="91"/>
        <v>10000.0579</v>
      </c>
      <c r="BE579" s="59" t="str">
        <f t="shared" si="92"/>
        <v/>
      </c>
      <c r="BF579" s="39" t="str">
        <f t="shared" si="93"/>
        <v/>
      </c>
      <c r="BG579" s="39" t="str">
        <f>IF(BF579&lt;&gt;1,"",SUM(BF$8:BF579))</f>
        <v/>
      </c>
    </row>
    <row r="580" spans="14:59" x14ac:dyDescent="0.2">
      <c r="N580" s="131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BC580" s="39">
        <f t="shared" si="90"/>
        <v>10000.058000000001</v>
      </c>
      <c r="BD580" s="39">
        <f t="shared" si="91"/>
        <v>10000.058000000001</v>
      </c>
      <c r="BE580" s="59" t="str">
        <f t="shared" si="92"/>
        <v/>
      </c>
      <c r="BF580" s="39" t="str">
        <f t="shared" si="93"/>
        <v/>
      </c>
      <c r="BG580" s="39" t="str">
        <f>IF(BF580&lt;&gt;1,"",SUM(BF$8:BF580))</f>
        <v/>
      </c>
    </row>
    <row r="581" spans="14:59" x14ac:dyDescent="0.2">
      <c r="N581" s="131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BC581" s="39">
        <f t="shared" si="90"/>
        <v>10000.0581</v>
      </c>
      <c r="BD581" s="39">
        <f t="shared" si="91"/>
        <v>10000.0581</v>
      </c>
      <c r="BE581" s="59" t="str">
        <f t="shared" si="92"/>
        <v/>
      </c>
      <c r="BF581" s="39" t="str">
        <f t="shared" si="93"/>
        <v/>
      </c>
      <c r="BG581" s="39" t="str">
        <f>IF(BF581&lt;&gt;1,"",SUM(BF$8:BF581))</f>
        <v/>
      </c>
    </row>
    <row r="582" spans="14:59" x14ac:dyDescent="0.2">
      <c r="N582" s="131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BC582" s="39">
        <f t="shared" si="90"/>
        <v>10000.058199999999</v>
      </c>
      <c r="BD582" s="39">
        <f t="shared" si="91"/>
        <v>10000.058199999999</v>
      </c>
      <c r="BE582" s="59" t="str">
        <f t="shared" si="92"/>
        <v/>
      </c>
      <c r="BF582" s="39" t="str">
        <f t="shared" si="93"/>
        <v/>
      </c>
      <c r="BG582" s="39" t="str">
        <f>IF(BF582&lt;&gt;1,"",SUM(BF$8:BF582))</f>
        <v/>
      </c>
    </row>
    <row r="583" spans="14:59" x14ac:dyDescent="0.2">
      <c r="N583" s="131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BC583" s="39">
        <f t="shared" si="90"/>
        <v>10000.058300000001</v>
      </c>
      <c r="BD583" s="39">
        <f t="shared" si="91"/>
        <v>10000.058300000001</v>
      </c>
      <c r="BE583" s="59" t="str">
        <f t="shared" si="92"/>
        <v/>
      </c>
      <c r="BF583" s="39" t="str">
        <f t="shared" si="93"/>
        <v/>
      </c>
      <c r="BG583" s="39" t="str">
        <f>IF(BF583&lt;&gt;1,"",SUM(BF$8:BF583))</f>
        <v/>
      </c>
    </row>
    <row r="584" spans="14:59" x14ac:dyDescent="0.2">
      <c r="N584" s="131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BC584" s="39">
        <f t="shared" si="90"/>
        <v>10000.0584</v>
      </c>
      <c r="BD584" s="39">
        <f t="shared" si="91"/>
        <v>10000.0584</v>
      </c>
      <c r="BE584" s="59" t="str">
        <f t="shared" si="92"/>
        <v/>
      </c>
      <c r="BF584" s="39" t="str">
        <f t="shared" si="93"/>
        <v/>
      </c>
      <c r="BG584" s="39" t="str">
        <f>IF(BF584&lt;&gt;1,"",SUM(BF$8:BF584))</f>
        <v/>
      </c>
    </row>
    <row r="585" spans="14:59" x14ac:dyDescent="0.2">
      <c r="N585" s="131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BC585" s="39">
        <f t="shared" ref="BC585:BC648" si="94">COUNTIF($P$8:$P$1105,"&lt;="&amp;$P585)+ROW()*0.0001+($P585="")*10000</f>
        <v>10000.058499999999</v>
      </c>
      <c r="BD585" s="39">
        <f t="shared" ref="BD585:BD648" si="95">SMALL($BC$8:$BC$1105,ROW()-ROW(BC$8)+1)</f>
        <v>10000.058499999999</v>
      </c>
      <c r="BE585" s="59" t="str">
        <f t="shared" ref="BE585:BE648" si="96">IF($BD585&gt;10000,"",INDEX($P$8:$P$1105,MATCH($BD585,$BC$8:$BC$1105,0)))</f>
        <v/>
      </c>
      <c r="BF585" s="39" t="str">
        <f t="shared" ref="BF585:BF648" si="97">IF(BE585="","",IF(BE585&lt;&gt;BE584,1,0))</f>
        <v/>
      </c>
      <c r="BG585" s="39" t="str">
        <f>IF(BF585&lt;&gt;1,"",SUM(BF$8:BF585))</f>
        <v/>
      </c>
    </row>
    <row r="586" spans="14:59" x14ac:dyDescent="0.2">
      <c r="N586" s="131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BC586" s="39">
        <f t="shared" si="94"/>
        <v>10000.0586</v>
      </c>
      <c r="BD586" s="39">
        <f t="shared" si="95"/>
        <v>10000.0586</v>
      </c>
      <c r="BE586" s="59" t="str">
        <f t="shared" si="96"/>
        <v/>
      </c>
      <c r="BF586" s="39" t="str">
        <f t="shared" si="97"/>
        <v/>
      </c>
      <c r="BG586" s="39" t="str">
        <f>IF(BF586&lt;&gt;1,"",SUM(BF$8:BF586))</f>
        <v/>
      </c>
    </row>
    <row r="587" spans="14:59" x14ac:dyDescent="0.2">
      <c r="N587" s="131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BC587" s="39">
        <f t="shared" si="94"/>
        <v>10000.0587</v>
      </c>
      <c r="BD587" s="39">
        <f t="shared" si="95"/>
        <v>10000.0587</v>
      </c>
      <c r="BE587" s="59" t="str">
        <f t="shared" si="96"/>
        <v/>
      </c>
      <c r="BF587" s="39" t="str">
        <f t="shared" si="97"/>
        <v/>
      </c>
      <c r="BG587" s="39" t="str">
        <f>IF(BF587&lt;&gt;1,"",SUM(BF$8:BF587))</f>
        <v/>
      </c>
    </row>
    <row r="588" spans="14:59" x14ac:dyDescent="0.2">
      <c r="N588" s="131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BC588" s="39">
        <f t="shared" si="94"/>
        <v>10000.058800000001</v>
      </c>
      <c r="BD588" s="39">
        <f t="shared" si="95"/>
        <v>10000.058800000001</v>
      </c>
      <c r="BE588" s="59" t="str">
        <f t="shared" si="96"/>
        <v/>
      </c>
      <c r="BF588" s="39" t="str">
        <f t="shared" si="97"/>
        <v/>
      </c>
      <c r="BG588" s="39" t="str">
        <f>IF(BF588&lt;&gt;1,"",SUM(BF$8:BF588))</f>
        <v/>
      </c>
    </row>
    <row r="589" spans="14:59" x14ac:dyDescent="0.2">
      <c r="N589" s="131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BC589" s="39">
        <f t="shared" si="94"/>
        <v>10000.0589</v>
      </c>
      <c r="BD589" s="39">
        <f t="shared" si="95"/>
        <v>10000.0589</v>
      </c>
      <c r="BE589" s="59" t="str">
        <f t="shared" si="96"/>
        <v/>
      </c>
      <c r="BF589" s="39" t="str">
        <f t="shared" si="97"/>
        <v/>
      </c>
      <c r="BG589" s="39" t="str">
        <f>IF(BF589&lt;&gt;1,"",SUM(BF$8:BF589))</f>
        <v/>
      </c>
    </row>
    <row r="590" spans="14:59" x14ac:dyDescent="0.2">
      <c r="N590" s="131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BC590" s="39">
        <f t="shared" si="94"/>
        <v>10000.058999999999</v>
      </c>
      <c r="BD590" s="39">
        <f t="shared" si="95"/>
        <v>10000.058999999999</v>
      </c>
      <c r="BE590" s="59" t="str">
        <f t="shared" si="96"/>
        <v/>
      </c>
      <c r="BF590" s="39" t="str">
        <f t="shared" si="97"/>
        <v/>
      </c>
      <c r="BG590" s="39" t="str">
        <f>IF(BF590&lt;&gt;1,"",SUM(BF$8:BF590))</f>
        <v/>
      </c>
    </row>
    <row r="591" spans="14:59" x14ac:dyDescent="0.2">
      <c r="N591" s="131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BC591" s="39">
        <f t="shared" si="94"/>
        <v>10000.0591</v>
      </c>
      <c r="BD591" s="39">
        <f t="shared" si="95"/>
        <v>10000.0591</v>
      </c>
      <c r="BE591" s="59" t="str">
        <f t="shared" si="96"/>
        <v/>
      </c>
      <c r="BF591" s="39" t="str">
        <f t="shared" si="97"/>
        <v/>
      </c>
      <c r="BG591" s="39" t="str">
        <f>IF(BF591&lt;&gt;1,"",SUM(BF$8:BF591))</f>
        <v/>
      </c>
    </row>
    <row r="592" spans="14:59" x14ac:dyDescent="0.2">
      <c r="N592" s="131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BC592" s="39">
        <f t="shared" si="94"/>
        <v>10000.0592</v>
      </c>
      <c r="BD592" s="39">
        <f t="shared" si="95"/>
        <v>10000.0592</v>
      </c>
      <c r="BE592" s="59" t="str">
        <f t="shared" si="96"/>
        <v/>
      </c>
      <c r="BF592" s="39" t="str">
        <f t="shared" si="97"/>
        <v/>
      </c>
      <c r="BG592" s="39" t="str">
        <f>IF(BF592&lt;&gt;1,"",SUM(BF$8:BF592))</f>
        <v/>
      </c>
    </row>
    <row r="593" spans="14:59" x14ac:dyDescent="0.2">
      <c r="N593" s="131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BC593" s="39">
        <f t="shared" si="94"/>
        <v>10000.059300000001</v>
      </c>
      <c r="BD593" s="39">
        <f t="shared" si="95"/>
        <v>10000.059300000001</v>
      </c>
      <c r="BE593" s="59" t="str">
        <f t="shared" si="96"/>
        <v/>
      </c>
      <c r="BF593" s="39" t="str">
        <f t="shared" si="97"/>
        <v/>
      </c>
      <c r="BG593" s="39" t="str">
        <f>IF(BF593&lt;&gt;1,"",SUM(BF$8:BF593))</f>
        <v/>
      </c>
    </row>
    <row r="594" spans="14:59" x14ac:dyDescent="0.2">
      <c r="N594" s="131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BC594" s="39">
        <f t="shared" si="94"/>
        <v>10000.0594</v>
      </c>
      <c r="BD594" s="39">
        <f t="shared" si="95"/>
        <v>10000.0594</v>
      </c>
      <c r="BE594" s="59" t="str">
        <f t="shared" si="96"/>
        <v/>
      </c>
      <c r="BF594" s="39" t="str">
        <f t="shared" si="97"/>
        <v/>
      </c>
      <c r="BG594" s="39" t="str">
        <f>IF(BF594&lt;&gt;1,"",SUM(BF$8:BF594))</f>
        <v/>
      </c>
    </row>
    <row r="595" spans="14:59" x14ac:dyDescent="0.2">
      <c r="N595" s="131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BC595" s="39">
        <f t="shared" si="94"/>
        <v>10000.059499999999</v>
      </c>
      <c r="BD595" s="39">
        <f t="shared" si="95"/>
        <v>10000.059499999999</v>
      </c>
      <c r="BE595" s="59" t="str">
        <f t="shared" si="96"/>
        <v/>
      </c>
      <c r="BF595" s="39" t="str">
        <f t="shared" si="97"/>
        <v/>
      </c>
      <c r="BG595" s="39" t="str">
        <f>IF(BF595&lt;&gt;1,"",SUM(BF$8:BF595))</f>
        <v/>
      </c>
    </row>
    <row r="596" spans="14:59" x14ac:dyDescent="0.2">
      <c r="N596" s="131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BC596" s="39">
        <f t="shared" si="94"/>
        <v>10000.059600000001</v>
      </c>
      <c r="BD596" s="39">
        <f t="shared" si="95"/>
        <v>10000.059600000001</v>
      </c>
      <c r="BE596" s="59" t="str">
        <f t="shared" si="96"/>
        <v/>
      </c>
      <c r="BF596" s="39" t="str">
        <f t="shared" si="97"/>
        <v/>
      </c>
      <c r="BG596" s="39" t="str">
        <f>IF(BF596&lt;&gt;1,"",SUM(BF$8:BF596))</f>
        <v/>
      </c>
    </row>
    <row r="597" spans="14:59" x14ac:dyDescent="0.2">
      <c r="N597" s="131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BC597" s="39">
        <f t="shared" si="94"/>
        <v>10000.0597</v>
      </c>
      <c r="BD597" s="39">
        <f t="shared" si="95"/>
        <v>10000.0597</v>
      </c>
      <c r="BE597" s="59" t="str">
        <f t="shared" si="96"/>
        <v/>
      </c>
      <c r="BF597" s="39" t="str">
        <f t="shared" si="97"/>
        <v/>
      </c>
      <c r="BG597" s="39" t="str">
        <f>IF(BF597&lt;&gt;1,"",SUM(BF$8:BF597))</f>
        <v/>
      </c>
    </row>
    <row r="598" spans="14:59" x14ac:dyDescent="0.2">
      <c r="N598" s="131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BC598" s="39">
        <f t="shared" si="94"/>
        <v>10000.059800000001</v>
      </c>
      <c r="BD598" s="39">
        <f t="shared" si="95"/>
        <v>10000.059800000001</v>
      </c>
      <c r="BE598" s="59" t="str">
        <f t="shared" si="96"/>
        <v/>
      </c>
      <c r="BF598" s="39" t="str">
        <f t="shared" si="97"/>
        <v/>
      </c>
      <c r="BG598" s="39" t="str">
        <f>IF(BF598&lt;&gt;1,"",SUM(BF$8:BF598))</f>
        <v/>
      </c>
    </row>
    <row r="599" spans="14:59" x14ac:dyDescent="0.2">
      <c r="N599" s="131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BC599" s="39">
        <f t="shared" si="94"/>
        <v>10000.0599</v>
      </c>
      <c r="BD599" s="39">
        <f t="shared" si="95"/>
        <v>10000.0599</v>
      </c>
      <c r="BE599" s="59" t="str">
        <f t="shared" si="96"/>
        <v/>
      </c>
      <c r="BF599" s="39" t="str">
        <f t="shared" si="97"/>
        <v/>
      </c>
      <c r="BG599" s="39" t="str">
        <f>IF(BF599&lt;&gt;1,"",SUM(BF$8:BF599))</f>
        <v/>
      </c>
    </row>
    <row r="600" spans="14:59" x14ac:dyDescent="0.2">
      <c r="N600" s="131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BC600" s="39">
        <f t="shared" si="94"/>
        <v>10000.06</v>
      </c>
      <c r="BD600" s="39">
        <f t="shared" si="95"/>
        <v>10000.06</v>
      </c>
      <c r="BE600" s="59" t="str">
        <f t="shared" si="96"/>
        <v/>
      </c>
      <c r="BF600" s="39" t="str">
        <f t="shared" si="97"/>
        <v/>
      </c>
      <c r="BG600" s="39" t="str">
        <f>IF(BF600&lt;&gt;1,"",SUM(BF$8:BF600))</f>
        <v/>
      </c>
    </row>
    <row r="601" spans="14:59" x14ac:dyDescent="0.2">
      <c r="N601" s="131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BC601" s="39">
        <f t="shared" si="94"/>
        <v>10000.060100000001</v>
      </c>
      <c r="BD601" s="39">
        <f t="shared" si="95"/>
        <v>10000.060100000001</v>
      </c>
      <c r="BE601" s="59" t="str">
        <f t="shared" si="96"/>
        <v/>
      </c>
      <c r="BF601" s="39" t="str">
        <f t="shared" si="97"/>
        <v/>
      </c>
      <c r="BG601" s="39" t="str">
        <f>IF(BF601&lt;&gt;1,"",SUM(BF$8:BF601))</f>
        <v/>
      </c>
    </row>
    <row r="602" spans="14:59" x14ac:dyDescent="0.2">
      <c r="N602" s="131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BC602" s="39">
        <f t="shared" si="94"/>
        <v>10000.0602</v>
      </c>
      <c r="BD602" s="39">
        <f t="shared" si="95"/>
        <v>10000.0602</v>
      </c>
      <c r="BE602" s="59" t="str">
        <f t="shared" si="96"/>
        <v/>
      </c>
      <c r="BF602" s="39" t="str">
        <f t="shared" si="97"/>
        <v/>
      </c>
      <c r="BG602" s="39" t="str">
        <f>IF(BF602&lt;&gt;1,"",SUM(BF$8:BF602))</f>
        <v/>
      </c>
    </row>
    <row r="603" spans="14:59" x14ac:dyDescent="0.2">
      <c r="N603" s="131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BC603" s="39">
        <f t="shared" si="94"/>
        <v>10000.060299999999</v>
      </c>
      <c r="BD603" s="39">
        <f t="shared" si="95"/>
        <v>10000.060299999999</v>
      </c>
      <c r="BE603" s="59" t="str">
        <f t="shared" si="96"/>
        <v/>
      </c>
      <c r="BF603" s="39" t="str">
        <f t="shared" si="97"/>
        <v/>
      </c>
      <c r="BG603" s="39" t="str">
        <f>IF(BF603&lt;&gt;1,"",SUM(BF$8:BF603))</f>
        <v/>
      </c>
    </row>
    <row r="604" spans="14:59" x14ac:dyDescent="0.2">
      <c r="N604" s="131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BC604" s="39">
        <f t="shared" si="94"/>
        <v>10000.0604</v>
      </c>
      <c r="BD604" s="39">
        <f t="shared" si="95"/>
        <v>10000.0604</v>
      </c>
      <c r="BE604" s="59" t="str">
        <f t="shared" si="96"/>
        <v/>
      </c>
      <c r="BF604" s="39" t="str">
        <f t="shared" si="97"/>
        <v/>
      </c>
      <c r="BG604" s="39" t="str">
        <f>IF(BF604&lt;&gt;1,"",SUM(BF$8:BF604))</f>
        <v/>
      </c>
    </row>
    <row r="605" spans="14:59" x14ac:dyDescent="0.2">
      <c r="N605" s="131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BC605" s="39">
        <f t="shared" si="94"/>
        <v>10000.0605</v>
      </c>
      <c r="BD605" s="39">
        <f t="shared" si="95"/>
        <v>10000.0605</v>
      </c>
      <c r="BE605" s="59" t="str">
        <f t="shared" si="96"/>
        <v/>
      </c>
      <c r="BF605" s="39" t="str">
        <f t="shared" si="97"/>
        <v/>
      </c>
      <c r="BG605" s="39" t="str">
        <f>IF(BF605&lt;&gt;1,"",SUM(BF$8:BF605))</f>
        <v/>
      </c>
    </row>
    <row r="606" spans="14:59" x14ac:dyDescent="0.2">
      <c r="N606" s="131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BC606" s="39">
        <f t="shared" si="94"/>
        <v>10000.060600000001</v>
      </c>
      <c r="BD606" s="39">
        <f t="shared" si="95"/>
        <v>10000.060600000001</v>
      </c>
      <c r="BE606" s="59" t="str">
        <f t="shared" si="96"/>
        <v/>
      </c>
      <c r="BF606" s="39" t="str">
        <f t="shared" si="97"/>
        <v/>
      </c>
      <c r="BG606" s="39" t="str">
        <f>IF(BF606&lt;&gt;1,"",SUM(BF$8:BF606))</f>
        <v/>
      </c>
    </row>
    <row r="607" spans="14:59" x14ac:dyDescent="0.2">
      <c r="N607" s="131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BC607" s="39">
        <f t="shared" si="94"/>
        <v>10000.0607</v>
      </c>
      <c r="BD607" s="39">
        <f t="shared" si="95"/>
        <v>10000.0607</v>
      </c>
      <c r="BE607" s="59" t="str">
        <f t="shared" si="96"/>
        <v/>
      </c>
      <c r="BF607" s="39" t="str">
        <f t="shared" si="97"/>
        <v/>
      </c>
      <c r="BG607" s="39" t="str">
        <f>IF(BF607&lt;&gt;1,"",SUM(BF$8:BF607))</f>
        <v/>
      </c>
    </row>
    <row r="608" spans="14:59" x14ac:dyDescent="0.2">
      <c r="N608" s="131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BC608" s="39">
        <f t="shared" si="94"/>
        <v>10000.060799999999</v>
      </c>
      <c r="BD608" s="39">
        <f t="shared" si="95"/>
        <v>10000.060799999999</v>
      </c>
      <c r="BE608" s="59" t="str">
        <f t="shared" si="96"/>
        <v/>
      </c>
      <c r="BF608" s="39" t="str">
        <f t="shared" si="97"/>
        <v/>
      </c>
      <c r="BG608" s="39" t="str">
        <f>IF(BF608&lt;&gt;1,"",SUM(BF$8:BF608))</f>
        <v/>
      </c>
    </row>
    <row r="609" spans="14:59" x14ac:dyDescent="0.2">
      <c r="N609" s="131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BC609" s="39">
        <f t="shared" si="94"/>
        <v>10000.0609</v>
      </c>
      <c r="BD609" s="39">
        <f t="shared" si="95"/>
        <v>10000.0609</v>
      </c>
      <c r="BE609" s="59" t="str">
        <f t="shared" si="96"/>
        <v/>
      </c>
      <c r="BF609" s="39" t="str">
        <f t="shared" si="97"/>
        <v/>
      </c>
      <c r="BG609" s="39" t="str">
        <f>IF(BF609&lt;&gt;1,"",SUM(BF$8:BF609))</f>
        <v/>
      </c>
    </row>
    <row r="610" spans="14:59" x14ac:dyDescent="0.2">
      <c r="N610" s="131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BC610" s="39">
        <f t="shared" si="94"/>
        <v>10000.061</v>
      </c>
      <c r="BD610" s="39">
        <f t="shared" si="95"/>
        <v>10000.061</v>
      </c>
      <c r="BE610" s="59" t="str">
        <f t="shared" si="96"/>
        <v/>
      </c>
      <c r="BF610" s="39" t="str">
        <f t="shared" si="97"/>
        <v/>
      </c>
      <c r="BG610" s="39" t="str">
        <f>IF(BF610&lt;&gt;1,"",SUM(BF$8:BF610))</f>
        <v/>
      </c>
    </row>
    <row r="611" spans="14:59" x14ac:dyDescent="0.2">
      <c r="N611" s="131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BC611" s="39">
        <f t="shared" si="94"/>
        <v>10000.061100000001</v>
      </c>
      <c r="BD611" s="39">
        <f t="shared" si="95"/>
        <v>10000.061100000001</v>
      </c>
      <c r="BE611" s="59" t="str">
        <f t="shared" si="96"/>
        <v/>
      </c>
      <c r="BF611" s="39" t="str">
        <f t="shared" si="97"/>
        <v/>
      </c>
      <c r="BG611" s="39" t="str">
        <f>IF(BF611&lt;&gt;1,"",SUM(BF$8:BF611))</f>
        <v/>
      </c>
    </row>
    <row r="612" spans="14:59" x14ac:dyDescent="0.2">
      <c r="N612" s="131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BC612" s="39">
        <f t="shared" si="94"/>
        <v>10000.0612</v>
      </c>
      <c r="BD612" s="39">
        <f t="shared" si="95"/>
        <v>10000.0612</v>
      </c>
      <c r="BE612" s="59" t="str">
        <f t="shared" si="96"/>
        <v/>
      </c>
      <c r="BF612" s="39" t="str">
        <f t="shared" si="97"/>
        <v/>
      </c>
      <c r="BG612" s="39" t="str">
        <f>IF(BF612&lt;&gt;1,"",SUM(BF$8:BF612))</f>
        <v/>
      </c>
    </row>
    <row r="613" spans="14:59" x14ac:dyDescent="0.2">
      <c r="N613" s="131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BC613" s="39">
        <f t="shared" si="94"/>
        <v>10000.061299999999</v>
      </c>
      <c r="BD613" s="39">
        <f t="shared" si="95"/>
        <v>10000.061299999999</v>
      </c>
      <c r="BE613" s="59" t="str">
        <f t="shared" si="96"/>
        <v/>
      </c>
      <c r="BF613" s="39" t="str">
        <f t="shared" si="97"/>
        <v/>
      </c>
      <c r="BG613" s="39" t="str">
        <f>IF(BF613&lt;&gt;1,"",SUM(BF$8:BF613))</f>
        <v/>
      </c>
    </row>
    <row r="614" spans="14:59" x14ac:dyDescent="0.2">
      <c r="N614" s="131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BC614" s="39">
        <f t="shared" si="94"/>
        <v>10000.061400000001</v>
      </c>
      <c r="BD614" s="39">
        <f t="shared" si="95"/>
        <v>10000.061400000001</v>
      </c>
      <c r="BE614" s="59" t="str">
        <f t="shared" si="96"/>
        <v/>
      </c>
      <c r="BF614" s="39" t="str">
        <f t="shared" si="97"/>
        <v/>
      </c>
      <c r="BG614" s="39" t="str">
        <f>IF(BF614&lt;&gt;1,"",SUM(BF$8:BF614))</f>
        <v/>
      </c>
    </row>
    <row r="615" spans="14:59" x14ac:dyDescent="0.2">
      <c r="N615" s="131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BC615" s="39">
        <f t="shared" si="94"/>
        <v>10000.0615</v>
      </c>
      <c r="BD615" s="39">
        <f t="shared" si="95"/>
        <v>10000.0615</v>
      </c>
      <c r="BE615" s="59" t="str">
        <f t="shared" si="96"/>
        <v/>
      </c>
      <c r="BF615" s="39" t="str">
        <f t="shared" si="97"/>
        <v/>
      </c>
      <c r="BG615" s="39" t="str">
        <f>IF(BF615&lt;&gt;1,"",SUM(BF$8:BF615))</f>
        <v/>
      </c>
    </row>
    <row r="616" spans="14:59" x14ac:dyDescent="0.2">
      <c r="N616" s="131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BC616" s="39">
        <f t="shared" si="94"/>
        <v>10000.061600000001</v>
      </c>
      <c r="BD616" s="39">
        <f t="shared" si="95"/>
        <v>10000.061600000001</v>
      </c>
      <c r="BE616" s="59" t="str">
        <f t="shared" si="96"/>
        <v/>
      </c>
      <c r="BF616" s="39" t="str">
        <f t="shared" si="97"/>
        <v/>
      </c>
      <c r="BG616" s="39" t="str">
        <f>IF(BF616&lt;&gt;1,"",SUM(BF$8:BF616))</f>
        <v/>
      </c>
    </row>
    <row r="617" spans="14:59" x14ac:dyDescent="0.2">
      <c r="N617" s="131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BC617" s="39">
        <f t="shared" si="94"/>
        <v>10000.0617</v>
      </c>
      <c r="BD617" s="39">
        <f t="shared" si="95"/>
        <v>10000.0617</v>
      </c>
      <c r="BE617" s="59" t="str">
        <f t="shared" si="96"/>
        <v/>
      </c>
      <c r="BF617" s="39" t="str">
        <f t="shared" si="97"/>
        <v/>
      </c>
      <c r="BG617" s="39" t="str">
        <f>IF(BF617&lt;&gt;1,"",SUM(BF$8:BF617))</f>
        <v/>
      </c>
    </row>
    <row r="618" spans="14:59" x14ac:dyDescent="0.2">
      <c r="N618" s="131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BC618" s="39">
        <f t="shared" si="94"/>
        <v>10000.061799999999</v>
      </c>
      <c r="BD618" s="39">
        <f t="shared" si="95"/>
        <v>10000.061799999999</v>
      </c>
      <c r="BE618" s="59" t="str">
        <f t="shared" si="96"/>
        <v/>
      </c>
      <c r="BF618" s="39" t="str">
        <f t="shared" si="97"/>
        <v/>
      </c>
      <c r="BG618" s="39" t="str">
        <f>IF(BF618&lt;&gt;1,"",SUM(BF$8:BF618))</f>
        <v/>
      </c>
    </row>
    <row r="619" spans="14:59" x14ac:dyDescent="0.2">
      <c r="N619" s="131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BC619" s="39">
        <f t="shared" si="94"/>
        <v>10000.061900000001</v>
      </c>
      <c r="BD619" s="39">
        <f t="shared" si="95"/>
        <v>10000.061900000001</v>
      </c>
      <c r="BE619" s="59" t="str">
        <f t="shared" si="96"/>
        <v/>
      </c>
      <c r="BF619" s="39" t="str">
        <f t="shared" si="97"/>
        <v/>
      </c>
      <c r="BG619" s="39" t="str">
        <f>IF(BF619&lt;&gt;1,"",SUM(BF$8:BF619))</f>
        <v/>
      </c>
    </row>
    <row r="620" spans="14:59" x14ac:dyDescent="0.2">
      <c r="N620" s="131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BC620" s="39">
        <f t="shared" si="94"/>
        <v>10000.062</v>
      </c>
      <c r="BD620" s="39">
        <f t="shared" si="95"/>
        <v>10000.062</v>
      </c>
      <c r="BE620" s="59" t="str">
        <f t="shared" si="96"/>
        <v/>
      </c>
      <c r="BF620" s="39" t="str">
        <f t="shared" si="97"/>
        <v/>
      </c>
      <c r="BG620" s="39" t="str">
        <f>IF(BF620&lt;&gt;1,"",SUM(BF$8:BF620))</f>
        <v/>
      </c>
    </row>
    <row r="621" spans="14:59" x14ac:dyDescent="0.2">
      <c r="N621" s="131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BC621" s="39">
        <f t="shared" si="94"/>
        <v>10000.062099999999</v>
      </c>
      <c r="BD621" s="39">
        <f t="shared" si="95"/>
        <v>10000.062099999999</v>
      </c>
      <c r="BE621" s="59" t="str">
        <f t="shared" si="96"/>
        <v/>
      </c>
      <c r="BF621" s="39" t="str">
        <f t="shared" si="97"/>
        <v/>
      </c>
      <c r="BG621" s="39" t="str">
        <f>IF(BF621&lt;&gt;1,"",SUM(BF$8:BF621))</f>
        <v/>
      </c>
    </row>
    <row r="622" spans="14:59" x14ac:dyDescent="0.2">
      <c r="N622" s="131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BC622" s="39">
        <f t="shared" si="94"/>
        <v>10000.0622</v>
      </c>
      <c r="BD622" s="39">
        <f t="shared" si="95"/>
        <v>10000.0622</v>
      </c>
      <c r="BE622" s="59" t="str">
        <f t="shared" si="96"/>
        <v/>
      </c>
      <c r="BF622" s="39" t="str">
        <f t="shared" si="97"/>
        <v/>
      </c>
      <c r="BG622" s="39" t="str">
        <f>IF(BF622&lt;&gt;1,"",SUM(BF$8:BF622))</f>
        <v/>
      </c>
    </row>
    <row r="623" spans="14:59" x14ac:dyDescent="0.2">
      <c r="N623" s="131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BC623" s="39">
        <f t="shared" si="94"/>
        <v>10000.0623</v>
      </c>
      <c r="BD623" s="39">
        <f t="shared" si="95"/>
        <v>10000.0623</v>
      </c>
      <c r="BE623" s="59" t="str">
        <f t="shared" si="96"/>
        <v/>
      </c>
      <c r="BF623" s="39" t="str">
        <f t="shared" si="97"/>
        <v/>
      </c>
      <c r="BG623" s="39" t="str">
        <f>IF(BF623&lt;&gt;1,"",SUM(BF$8:BF623))</f>
        <v/>
      </c>
    </row>
    <row r="624" spans="14:59" x14ac:dyDescent="0.2">
      <c r="N624" s="131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BC624" s="39">
        <f t="shared" si="94"/>
        <v>10000.062400000001</v>
      </c>
      <c r="BD624" s="39">
        <f t="shared" si="95"/>
        <v>10000.062400000001</v>
      </c>
      <c r="BE624" s="59" t="str">
        <f t="shared" si="96"/>
        <v/>
      </c>
      <c r="BF624" s="39" t="str">
        <f t="shared" si="97"/>
        <v/>
      </c>
      <c r="BG624" s="39" t="str">
        <f>IF(BF624&lt;&gt;1,"",SUM(BF$8:BF624))</f>
        <v/>
      </c>
    </row>
    <row r="625" spans="14:59" x14ac:dyDescent="0.2">
      <c r="N625" s="131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BC625" s="39">
        <f t="shared" si="94"/>
        <v>10000.0625</v>
      </c>
      <c r="BD625" s="39">
        <f t="shared" si="95"/>
        <v>10000.0625</v>
      </c>
      <c r="BE625" s="59" t="str">
        <f t="shared" si="96"/>
        <v/>
      </c>
      <c r="BF625" s="39" t="str">
        <f t="shared" si="97"/>
        <v/>
      </c>
      <c r="BG625" s="39" t="str">
        <f>IF(BF625&lt;&gt;1,"",SUM(BF$8:BF625))</f>
        <v/>
      </c>
    </row>
    <row r="626" spans="14:59" x14ac:dyDescent="0.2">
      <c r="N626" s="131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BC626" s="39">
        <f t="shared" si="94"/>
        <v>10000.062599999999</v>
      </c>
      <c r="BD626" s="39">
        <f t="shared" si="95"/>
        <v>10000.062599999999</v>
      </c>
      <c r="BE626" s="59" t="str">
        <f t="shared" si="96"/>
        <v/>
      </c>
      <c r="BF626" s="39" t="str">
        <f t="shared" si="97"/>
        <v/>
      </c>
      <c r="BG626" s="39" t="str">
        <f>IF(BF626&lt;&gt;1,"",SUM(BF$8:BF626))</f>
        <v/>
      </c>
    </row>
    <row r="627" spans="14:59" x14ac:dyDescent="0.2">
      <c r="N627" s="131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BC627" s="39">
        <f t="shared" si="94"/>
        <v>10000.0627</v>
      </c>
      <c r="BD627" s="39">
        <f t="shared" si="95"/>
        <v>10000.0627</v>
      </c>
      <c r="BE627" s="59" t="str">
        <f t="shared" si="96"/>
        <v/>
      </c>
      <c r="BF627" s="39" t="str">
        <f t="shared" si="97"/>
        <v/>
      </c>
      <c r="BG627" s="39" t="str">
        <f>IF(BF627&lt;&gt;1,"",SUM(BF$8:BF627))</f>
        <v/>
      </c>
    </row>
    <row r="628" spans="14:59" x14ac:dyDescent="0.2">
      <c r="N628" s="131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BC628" s="39">
        <f t="shared" si="94"/>
        <v>10000.0628</v>
      </c>
      <c r="BD628" s="39">
        <f t="shared" si="95"/>
        <v>10000.0628</v>
      </c>
      <c r="BE628" s="59" t="str">
        <f t="shared" si="96"/>
        <v/>
      </c>
      <c r="BF628" s="39" t="str">
        <f t="shared" si="97"/>
        <v/>
      </c>
      <c r="BG628" s="39" t="str">
        <f>IF(BF628&lt;&gt;1,"",SUM(BF$8:BF628))</f>
        <v/>
      </c>
    </row>
    <row r="629" spans="14:59" x14ac:dyDescent="0.2">
      <c r="N629" s="131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BC629" s="39">
        <f t="shared" si="94"/>
        <v>10000.062900000001</v>
      </c>
      <c r="BD629" s="39">
        <f t="shared" si="95"/>
        <v>10000.062900000001</v>
      </c>
      <c r="BE629" s="59" t="str">
        <f t="shared" si="96"/>
        <v/>
      </c>
      <c r="BF629" s="39" t="str">
        <f t="shared" si="97"/>
        <v/>
      </c>
      <c r="BG629" s="39" t="str">
        <f>IF(BF629&lt;&gt;1,"",SUM(BF$8:BF629))</f>
        <v/>
      </c>
    </row>
    <row r="630" spans="14:59" x14ac:dyDescent="0.2">
      <c r="N630" s="131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BC630" s="39">
        <f t="shared" si="94"/>
        <v>10000.063</v>
      </c>
      <c r="BD630" s="39">
        <f t="shared" si="95"/>
        <v>10000.063</v>
      </c>
      <c r="BE630" s="59" t="str">
        <f t="shared" si="96"/>
        <v/>
      </c>
      <c r="BF630" s="39" t="str">
        <f t="shared" si="97"/>
        <v/>
      </c>
      <c r="BG630" s="39" t="str">
        <f>IF(BF630&lt;&gt;1,"",SUM(BF$8:BF630))</f>
        <v/>
      </c>
    </row>
    <row r="631" spans="14:59" x14ac:dyDescent="0.2">
      <c r="N631" s="131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BC631" s="39">
        <f t="shared" si="94"/>
        <v>10000.063099999999</v>
      </c>
      <c r="BD631" s="39">
        <f t="shared" si="95"/>
        <v>10000.063099999999</v>
      </c>
      <c r="BE631" s="59" t="str">
        <f t="shared" si="96"/>
        <v/>
      </c>
      <c r="BF631" s="39" t="str">
        <f t="shared" si="97"/>
        <v/>
      </c>
      <c r="BG631" s="39" t="str">
        <f>IF(BF631&lt;&gt;1,"",SUM(BF$8:BF631))</f>
        <v/>
      </c>
    </row>
    <row r="632" spans="14:59" x14ac:dyDescent="0.2">
      <c r="N632" s="131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BC632" s="39">
        <f t="shared" si="94"/>
        <v>10000.063200000001</v>
      </c>
      <c r="BD632" s="39">
        <f t="shared" si="95"/>
        <v>10000.063200000001</v>
      </c>
      <c r="BE632" s="59" t="str">
        <f t="shared" si="96"/>
        <v/>
      </c>
      <c r="BF632" s="39" t="str">
        <f t="shared" si="97"/>
        <v/>
      </c>
      <c r="BG632" s="39" t="str">
        <f>IF(BF632&lt;&gt;1,"",SUM(BF$8:BF632))</f>
        <v/>
      </c>
    </row>
    <row r="633" spans="14:59" x14ac:dyDescent="0.2">
      <c r="N633" s="131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BC633" s="39">
        <f t="shared" si="94"/>
        <v>10000.0633</v>
      </c>
      <c r="BD633" s="39">
        <f t="shared" si="95"/>
        <v>10000.0633</v>
      </c>
      <c r="BE633" s="59" t="str">
        <f t="shared" si="96"/>
        <v/>
      </c>
      <c r="BF633" s="39" t="str">
        <f t="shared" si="97"/>
        <v/>
      </c>
      <c r="BG633" s="39" t="str">
        <f>IF(BF633&lt;&gt;1,"",SUM(BF$8:BF633))</f>
        <v/>
      </c>
    </row>
    <row r="634" spans="14:59" x14ac:dyDescent="0.2">
      <c r="N634" s="131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BC634" s="39">
        <f t="shared" si="94"/>
        <v>10000.063399999999</v>
      </c>
      <c r="BD634" s="39">
        <f t="shared" si="95"/>
        <v>10000.063399999999</v>
      </c>
      <c r="BE634" s="59" t="str">
        <f t="shared" si="96"/>
        <v/>
      </c>
      <c r="BF634" s="39" t="str">
        <f t="shared" si="97"/>
        <v/>
      </c>
      <c r="BG634" s="39" t="str">
        <f>IF(BF634&lt;&gt;1,"",SUM(BF$8:BF634))</f>
        <v/>
      </c>
    </row>
    <row r="635" spans="14:59" x14ac:dyDescent="0.2">
      <c r="N635" s="131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BC635" s="39">
        <f t="shared" si="94"/>
        <v>10000.0635</v>
      </c>
      <c r="BD635" s="39">
        <f t="shared" si="95"/>
        <v>10000.0635</v>
      </c>
      <c r="BE635" s="59" t="str">
        <f t="shared" si="96"/>
        <v/>
      </c>
      <c r="BF635" s="39" t="str">
        <f t="shared" si="97"/>
        <v/>
      </c>
      <c r="BG635" s="39" t="str">
        <f>IF(BF635&lt;&gt;1,"",SUM(BF$8:BF635))</f>
        <v/>
      </c>
    </row>
    <row r="636" spans="14:59" x14ac:dyDescent="0.2">
      <c r="N636" s="131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BC636" s="39">
        <f t="shared" si="94"/>
        <v>10000.063599999999</v>
      </c>
      <c r="BD636" s="39">
        <f t="shared" si="95"/>
        <v>10000.063599999999</v>
      </c>
      <c r="BE636" s="59" t="str">
        <f t="shared" si="96"/>
        <v/>
      </c>
      <c r="BF636" s="39" t="str">
        <f t="shared" si="97"/>
        <v/>
      </c>
      <c r="BG636" s="39" t="str">
        <f>IF(BF636&lt;&gt;1,"",SUM(BF$8:BF636))</f>
        <v/>
      </c>
    </row>
    <row r="637" spans="14:59" x14ac:dyDescent="0.2">
      <c r="N637" s="131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BC637" s="39">
        <f t="shared" si="94"/>
        <v>10000.063700000001</v>
      </c>
      <c r="BD637" s="39">
        <f t="shared" si="95"/>
        <v>10000.063700000001</v>
      </c>
      <c r="BE637" s="59" t="str">
        <f t="shared" si="96"/>
        <v/>
      </c>
      <c r="BF637" s="39" t="str">
        <f t="shared" si="97"/>
        <v/>
      </c>
      <c r="BG637" s="39" t="str">
        <f>IF(BF637&lt;&gt;1,"",SUM(BF$8:BF637))</f>
        <v/>
      </c>
    </row>
    <row r="638" spans="14:59" x14ac:dyDescent="0.2">
      <c r="N638" s="131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BC638" s="39">
        <f t="shared" si="94"/>
        <v>10000.0638</v>
      </c>
      <c r="BD638" s="39">
        <f t="shared" si="95"/>
        <v>10000.0638</v>
      </c>
      <c r="BE638" s="59" t="str">
        <f t="shared" si="96"/>
        <v/>
      </c>
      <c r="BF638" s="39" t="str">
        <f t="shared" si="97"/>
        <v/>
      </c>
      <c r="BG638" s="39" t="str">
        <f>IF(BF638&lt;&gt;1,"",SUM(BF$8:BF638))</f>
        <v/>
      </c>
    </row>
    <row r="639" spans="14:59" x14ac:dyDescent="0.2">
      <c r="N639" s="131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BC639" s="39">
        <f t="shared" si="94"/>
        <v>10000.063899999999</v>
      </c>
      <c r="BD639" s="39">
        <f t="shared" si="95"/>
        <v>10000.063899999999</v>
      </c>
      <c r="BE639" s="59" t="str">
        <f t="shared" si="96"/>
        <v/>
      </c>
      <c r="BF639" s="39" t="str">
        <f t="shared" si="97"/>
        <v/>
      </c>
      <c r="BG639" s="39" t="str">
        <f>IF(BF639&lt;&gt;1,"",SUM(BF$8:BF639))</f>
        <v/>
      </c>
    </row>
    <row r="640" spans="14:59" x14ac:dyDescent="0.2">
      <c r="N640" s="131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BC640" s="39">
        <f t="shared" si="94"/>
        <v>10000.064</v>
      </c>
      <c r="BD640" s="39">
        <f t="shared" si="95"/>
        <v>10000.064</v>
      </c>
      <c r="BE640" s="59" t="str">
        <f t="shared" si="96"/>
        <v/>
      </c>
      <c r="BF640" s="39" t="str">
        <f t="shared" si="97"/>
        <v/>
      </c>
      <c r="BG640" s="39" t="str">
        <f>IF(BF640&lt;&gt;1,"",SUM(BF$8:BF640))</f>
        <v/>
      </c>
    </row>
    <row r="641" spans="14:59" x14ac:dyDescent="0.2">
      <c r="N641" s="131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BC641" s="39">
        <f t="shared" si="94"/>
        <v>10000.0641</v>
      </c>
      <c r="BD641" s="39">
        <f t="shared" si="95"/>
        <v>10000.0641</v>
      </c>
      <c r="BE641" s="59" t="str">
        <f t="shared" si="96"/>
        <v/>
      </c>
      <c r="BF641" s="39" t="str">
        <f t="shared" si="97"/>
        <v/>
      </c>
      <c r="BG641" s="39" t="str">
        <f>IF(BF641&lt;&gt;1,"",SUM(BF$8:BF641))</f>
        <v/>
      </c>
    </row>
    <row r="642" spans="14:59" x14ac:dyDescent="0.2">
      <c r="N642" s="131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BC642" s="39">
        <f t="shared" si="94"/>
        <v>10000.064200000001</v>
      </c>
      <c r="BD642" s="39">
        <f t="shared" si="95"/>
        <v>10000.064200000001</v>
      </c>
      <c r="BE642" s="59" t="str">
        <f t="shared" si="96"/>
        <v/>
      </c>
      <c r="BF642" s="39" t="str">
        <f t="shared" si="97"/>
        <v/>
      </c>
      <c r="BG642" s="39" t="str">
        <f>IF(BF642&lt;&gt;1,"",SUM(BF$8:BF642))</f>
        <v/>
      </c>
    </row>
    <row r="643" spans="14:59" x14ac:dyDescent="0.2">
      <c r="N643" s="131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BC643" s="39">
        <f t="shared" si="94"/>
        <v>10000.0643</v>
      </c>
      <c r="BD643" s="39">
        <f t="shared" si="95"/>
        <v>10000.0643</v>
      </c>
      <c r="BE643" s="59" t="str">
        <f t="shared" si="96"/>
        <v/>
      </c>
      <c r="BF643" s="39" t="str">
        <f t="shared" si="97"/>
        <v/>
      </c>
      <c r="BG643" s="39" t="str">
        <f>IF(BF643&lt;&gt;1,"",SUM(BF$8:BF643))</f>
        <v/>
      </c>
    </row>
    <row r="644" spans="14:59" x14ac:dyDescent="0.2">
      <c r="N644" s="131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BC644" s="39">
        <f t="shared" si="94"/>
        <v>10000.064399999999</v>
      </c>
      <c r="BD644" s="39">
        <f t="shared" si="95"/>
        <v>10000.064399999999</v>
      </c>
      <c r="BE644" s="59" t="str">
        <f t="shared" si="96"/>
        <v/>
      </c>
      <c r="BF644" s="39" t="str">
        <f t="shared" si="97"/>
        <v/>
      </c>
      <c r="BG644" s="39" t="str">
        <f>IF(BF644&lt;&gt;1,"",SUM(BF$8:BF644))</f>
        <v/>
      </c>
    </row>
    <row r="645" spans="14:59" x14ac:dyDescent="0.2">
      <c r="N645" s="131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BC645" s="39">
        <f t="shared" si="94"/>
        <v>10000.0645</v>
      </c>
      <c r="BD645" s="39">
        <f t="shared" si="95"/>
        <v>10000.0645</v>
      </c>
      <c r="BE645" s="59" t="str">
        <f t="shared" si="96"/>
        <v/>
      </c>
      <c r="BF645" s="39" t="str">
        <f t="shared" si="97"/>
        <v/>
      </c>
      <c r="BG645" s="39" t="str">
        <f>IF(BF645&lt;&gt;1,"",SUM(BF$8:BF645))</f>
        <v/>
      </c>
    </row>
    <row r="646" spans="14:59" x14ac:dyDescent="0.2">
      <c r="N646" s="131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BC646" s="39">
        <f t="shared" si="94"/>
        <v>10000.0646</v>
      </c>
      <c r="BD646" s="39">
        <f t="shared" si="95"/>
        <v>10000.0646</v>
      </c>
      <c r="BE646" s="59" t="str">
        <f t="shared" si="96"/>
        <v/>
      </c>
      <c r="BF646" s="39" t="str">
        <f t="shared" si="97"/>
        <v/>
      </c>
      <c r="BG646" s="39" t="str">
        <f>IF(BF646&lt;&gt;1,"",SUM(BF$8:BF646))</f>
        <v/>
      </c>
    </row>
    <row r="647" spans="14:59" x14ac:dyDescent="0.2">
      <c r="N647" s="131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BC647" s="39">
        <f t="shared" si="94"/>
        <v>10000.064700000001</v>
      </c>
      <c r="BD647" s="39">
        <f t="shared" si="95"/>
        <v>10000.064700000001</v>
      </c>
      <c r="BE647" s="59" t="str">
        <f t="shared" si="96"/>
        <v/>
      </c>
      <c r="BF647" s="39" t="str">
        <f t="shared" si="97"/>
        <v/>
      </c>
      <c r="BG647" s="39" t="str">
        <f>IF(BF647&lt;&gt;1,"",SUM(BF$8:BF647))</f>
        <v/>
      </c>
    </row>
    <row r="648" spans="14:59" x14ac:dyDescent="0.2">
      <c r="N648" s="131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BC648" s="39">
        <f t="shared" si="94"/>
        <v>10000.0648</v>
      </c>
      <c r="BD648" s="39">
        <f t="shared" si="95"/>
        <v>10000.0648</v>
      </c>
      <c r="BE648" s="59" t="str">
        <f t="shared" si="96"/>
        <v/>
      </c>
      <c r="BF648" s="39" t="str">
        <f t="shared" si="97"/>
        <v/>
      </c>
      <c r="BG648" s="39" t="str">
        <f>IF(BF648&lt;&gt;1,"",SUM(BF$8:BF648))</f>
        <v/>
      </c>
    </row>
    <row r="649" spans="14:59" x14ac:dyDescent="0.2">
      <c r="N649" s="131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BC649" s="39">
        <f t="shared" ref="BC649:BC712" si="98">COUNTIF($P$8:$P$1105,"&lt;="&amp;$P649)+ROW()*0.0001+($P649="")*10000</f>
        <v>10000.064899999999</v>
      </c>
      <c r="BD649" s="39">
        <f t="shared" ref="BD649:BD712" si="99">SMALL($BC$8:$BC$1105,ROW()-ROW(BC$8)+1)</f>
        <v>10000.064899999999</v>
      </c>
      <c r="BE649" s="59" t="str">
        <f t="shared" ref="BE649:BE712" si="100">IF($BD649&gt;10000,"",INDEX($P$8:$P$1105,MATCH($BD649,$BC$8:$BC$1105,0)))</f>
        <v/>
      </c>
      <c r="BF649" s="39" t="str">
        <f t="shared" ref="BF649:BF712" si="101">IF(BE649="","",IF(BE649&lt;&gt;BE648,1,0))</f>
        <v/>
      </c>
      <c r="BG649" s="39" t="str">
        <f>IF(BF649&lt;&gt;1,"",SUM(BF$8:BF649))</f>
        <v/>
      </c>
    </row>
    <row r="650" spans="14:59" x14ac:dyDescent="0.2">
      <c r="N650" s="131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BC650" s="39">
        <f t="shared" si="98"/>
        <v>10000.065000000001</v>
      </c>
      <c r="BD650" s="39">
        <f t="shared" si="99"/>
        <v>10000.065000000001</v>
      </c>
      <c r="BE650" s="59" t="str">
        <f t="shared" si="100"/>
        <v/>
      </c>
      <c r="BF650" s="39" t="str">
        <f t="shared" si="101"/>
        <v/>
      </c>
      <c r="BG650" s="39" t="str">
        <f>IF(BF650&lt;&gt;1,"",SUM(BF$8:BF650))</f>
        <v/>
      </c>
    </row>
    <row r="651" spans="14:59" x14ac:dyDescent="0.2">
      <c r="N651" s="131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BC651" s="39">
        <f t="shared" si="98"/>
        <v>10000.0651</v>
      </c>
      <c r="BD651" s="39">
        <f t="shared" si="99"/>
        <v>10000.0651</v>
      </c>
      <c r="BE651" s="59" t="str">
        <f t="shared" si="100"/>
        <v/>
      </c>
      <c r="BF651" s="39" t="str">
        <f t="shared" si="101"/>
        <v/>
      </c>
      <c r="BG651" s="39" t="str">
        <f>IF(BF651&lt;&gt;1,"",SUM(BF$8:BF651))</f>
        <v/>
      </c>
    </row>
    <row r="652" spans="14:59" x14ac:dyDescent="0.2">
      <c r="N652" s="131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BC652" s="39">
        <f t="shared" si="98"/>
        <v>10000.065199999999</v>
      </c>
      <c r="BD652" s="39">
        <f t="shared" si="99"/>
        <v>10000.065199999999</v>
      </c>
      <c r="BE652" s="59" t="str">
        <f t="shared" si="100"/>
        <v/>
      </c>
      <c r="BF652" s="39" t="str">
        <f t="shared" si="101"/>
        <v/>
      </c>
      <c r="BG652" s="39" t="str">
        <f>IF(BF652&lt;&gt;1,"",SUM(BF$8:BF652))</f>
        <v/>
      </c>
    </row>
    <row r="653" spans="14:59" x14ac:dyDescent="0.2">
      <c r="N653" s="131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BC653" s="39">
        <f t="shared" si="98"/>
        <v>10000.0653</v>
      </c>
      <c r="BD653" s="39">
        <f t="shared" si="99"/>
        <v>10000.0653</v>
      </c>
      <c r="BE653" s="59" t="str">
        <f t="shared" si="100"/>
        <v/>
      </c>
      <c r="BF653" s="39" t="str">
        <f t="shared" si="101"/>
        <v/>
      </c>
      <c r="BG653" s="39" t="str">
        <f>IF(BF653&lt;&gt;1,"",SUM(BF$8:BF653))</f>
        <v/>
      </c>
    </row>
    <row r="654" spans="14:59" x14ac:dyDescent="0.2">
      <c r="N654" s="131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BC654" s="39">
        <f t="shared" si="98"/>
        <v>10000.065399999999</v>
      </c>
      <c r="BD654" s="39">
        <f t="shared" si="99"/>
        <v>10000.065399999999</v>
      </c>
      <c r="BE654" s="59" t="str">
        <f t="shared" si="100"/>
        <v/>
      </c>
      <c r="BF654" s="39" t="str">
        <f t="shared" si="101"/>
        <v/>
      </c>
      <c r="BG654" s="39" t="str">
        <f>IF(BF654&lt;&gt;1,"",SUM(BF$8:BF654))</f>
        <v/>
      </c>
    </row>
    <row r="655" spans="14:59" x14ac:dyDescent="0.2">
      <c r="N655" s="131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BC655" s="39">
        <f t="shared" si="98"/>
        <v>10000.065500000001</v>
      </c>
      <c r="BD655" s="39">
        <f t="shared" si="99"/>
        <v>10000.065500000001</v>
      </c>
      <c r="BE655" s="59" t="str">
        <f t="shared" si="100"/>
        <v/>
      </c>
      <c r="BF655" s="39" t="str">
        <f t="shared" si="101"/>
        <v/>
      </c>
      <c r="BG655" s="39" t="str">
        <f>IF(BF655&lt;&gt;1,"",SUM(BF$8:BF655))</f>
        <v/>
      </c>
    </row>
    <row r="656" spans="14:59" x14ac:dyDescent="0.2">
      <c r="N656" s="131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BC656" s="39">
        <f t="shared" si="98"/>
        <v>10000.0656</v>
      </c>
      <c r="BD656" s="39">
        <f t="shared" si="99"/>
        <v>10000.0656</v>
      </c>
      <c r="BE656" s="59" t="str">
        <f t="shared" si="100"/>
        <v/>
      </c>
      <c r="BF656" s="39" t="str">
        <f t="shared" si="101"/>
        <v/>
      </c>
      <c r="BG656" s="39" t="str">
        <f>IF(BF656&lt;&gt;1,"",SUM(BF$8:BF656))</f>
        <v/>
      </c>
    </row>
    <row r="657" spans="14:59" x14ac:dyDescent="0.2">
      <c r="N657" s="131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BC657" s="39">
        <f t="shared" si="98"/>
        <v>10000.065699999999</v>
      </c>
      <c r="BD657" s="39">
        <f t="shared" si="99"/>
        <v>10000.065699999999</v>
      </c>
      <c r="BE657" s="59" t="str">
        <f t="shared" si="100"/>
        <v/>
      </c>
      <c r="BF657" s="39" t="str">
        <f t="shared" si="101"/>
        <v/>
      </c>
      <c r="BG657" s="39" t="str">
        <f>IF(BF657&lt;&gt;1,"",SUM(BF$8:BF657))</f>
        <v/>
      </c>
    </row>
    <row r="658" spans="14:59" x14ac:dyDescent="0.2">
      <c r="N658" s="131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BC658" s="39">
        <f t="shared" si="98"/>
        <v>10000.0658</v>
      </c>
      <c r="BD658" s="39">
        <f t="shared" si="99"/>
        <v>10000.0658</v>
      </c>
      <c r="BE658" s="59" t="str">
        <f t="shared" si="100"/>
        <v/>
      </c>
      <c r="BF658" s="39" t="str">
        <f t="shared" si="101"/>
        <v/>
      </c>
      <c r="BG658" s="39" t="str">
        <f>IF(BF658&lt;&gt;1,"",SUM(BF$8:BF658))</f>
        <v/>
      </c>
    </row>
    <row r="659" spans="14:59" x14ac:dyDescent="0.2">
      <c r="N659" s="131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BC659" s="39">
        <f t="shared" si="98"/>
        <v>10000.0659</v>
      </c>
      <c r="BD659" s="39">
        <f t="shared" si="99"/>
        <v>10000.0659</v>
      </c>
      <c r="BE659" s="59" t="str">
        <f t="shared" si="100"/>
        <v/>
      </c>
      <c r="BF659" s="39" t="str">
        <f t="shared" si="101"/>
        <v/>
      </c>
      <c r="BG659" s="39" t="str">
        <f>IF(BF659&lt;&gt;1,"",SUM(BF$8:BF659))</f>
        <v/>
      </c>
    </row>
    <row r="660" spans="14:59" x14ac:dyDescent="0.2">
      <c r="N660" s="131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BC660" s="39">
        <f t="shared" si="98"/>
        <v>10000.066000000001</v>
      </c>
      <c r="BD660" s="39">
        <f t="shared" si="99"/>
        <v>10000.066000000001</v>
      </c>
      <c r="BE660" s="59" t="str">
        <f t="shared" si="100"/>
        <v/>
      </c>
      <c r="BF660" s="39" t="str">
        <f t="shared" si="101"/>
        <v/>
      </c>
      <c r="BG660" s="39" t="str">
        <f>IF(BF660&lt;&gt;1,"",SUM(BF$8:BF660))</f>
        <v/>
      </c>
    </row>
    <row r="661" spans="14:59" x14ac:dyDescent="0.2">
      <c r="N661" s="131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BC661" s="39">
        <f t="shared" si="98"/>
        <v>10000.0661</v>
      </c>
      <c r="BD661" s="39">
        <f t="shared" si="99"/>
        <v>10000.0661</v>
      </c>
      <c r="BE661" s="59" t="str">
        <f t="shared" si="100"/>
        <v/>
      </c>
      <c r="BF661" s="39" t="str">
        <f t="shared" si="101"/>
        <v/>
      </c>
      <c r="BG661" s="39" t="str">
        <f>IF(BF661&lt;&gt;1,"",SUM(BF$8:BF661))</f>
        <v/>
      </c>
    </row>
    <row r="662" spans="14:59" x14ac:dyDescent="0.2">
      <c r="N662" s="131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BC662" s="39">
        <f t="shared" si="98"/>
        <v>10000.066199999999</v>
      </c>
      <c r="BD662" s="39">
        <f t="shared" si="99"/>
        <v>10000.066199999999</v>
      </c>
      <c r="BE662" s="59" t="str">
        <f t="shared" si="100"/>
        <v/>
      </c>
      <c r="BF662" s="39" t="str">
        <f t="shared" si="101"/>
        <v/>
      </c>
      <c r="BG662" s="39" t="str">
        <f>IF(BF662&lt;&gt;1,"",SUM(BF$8:BF662))</f>
        <v/>
      </c>
    </row>
    <row r="663" spans="14:59" x14ac:dyDescent="0.2">
      <c r="N663" s="131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BC663" s="39">
        <f t="shared" si="98"/>
        <v>10000.0663</v>
      </c>
      <c r="BD663" s="39">
        <f t="shared" si="99"/>
        <v>10000.0663</v>
      </c>
      <c r="BE663" s="59" t="str">
        <f t="shared" si="100"/>
        <v/>
      </c>
      <c r="BF663" s="39" t="str">
        <f t="shared" si="101"/>
        <v/>
      </c>
      <c r="BG663" s="39" t="str">
        <f>IF(BF663&lt;&gt;1,"",SUM(BF$8:BF663))</f>
        <v/>
      </c>
    </row>
    <row r="664" spans="14:59" x14ac:dyDescent="0.2">
      <c r="N664" s="131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BC664" s="39">
        <f t="shared" si="98"/>
        <v>10000.0664</v>
      </c>
      <c r="BD664" s="39">
        <f t="shared" si="99"/>
        <v>10000.0664</v>
      </c>
      <c r="BE664" s="59" t="str">
        <f t="shared" si="100"/>
        <v/>
      </c>
      <c r="BF664" s="39" t="str">
        <f t="shared" si="101"/>
        <v/>
      </c>
      <c r="BG664" s="39" t="str">
        <f>IF(BF664&lt;&gt;1,"",SUM(BF$8:BF664))</f>
        <v/>
      </c>
    </row>
    <row r="665" spans="14:59" x14ac:dyDescent="0.2">
      <c r="N665" s="131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BC665" s="39">
        <f t="shared" si="98"/>
        <v>10000.066500000001</v>
      </c>
      <c r="BD665" s="39">
        <f t="shared" si="99"/>
        <v>10000.066500000001</v>
      </c>
      <c r="BE665" s="59" t="str">
        <f t="shared" si="100"/>
        <v/>
      </c>
      <c r="BF665" s="39" t="str">
        <f t="shared" si="101"/>
        <v/>
      </c>
      <c r="BG665" s="39" t="str">
        <f>IF(BF665&lt;&gt;1,"",SUM(BF$8:BF665))</f>
        <v/>
      </c>
    </row>
    <row r="666" spans="14:59" x14ac:dyDescent="0.2">
      <c r="N666" s="131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BC666" s="39">
        <f t="shared" si="98"/>
        <v>10000.0666</v>
      </c>
      <c r="BD666" s="39">
        <f t="shared" si="99"/>
        <v>10000.0666</v>
      </c>
      <c r="BE666" s="59" t="str">
        <f t="shared" si="100"/>
        <v/>
      </c>
      <c r="BF666" s="39" t="str">
        <f t="shared" si="101"/>
        <v/>
      </c>
      <c r="BG666" s="39" t="str">
        <f>IF(BF666&lt;&gt;1,"",SUM(BF$8:BF666))</f>
        <v/>
      </c>
    </row>
    <row r="667" spans="14:59" x14ac:dyDescent="0.2">
      <c r="N667" s="131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BC667" s="39">
        <f t="shared" si="98"/>
        <v>10000.066699999999</v>
      </c>
      <c r="BD667" s="39">
        <f t="shared" si="99"/>
        <v>10000.066699999999</v>
      </c>
      <c r="BE667" s="59" t="str">
        <f t="shared" si="100"/>
        <v/>
      </c>
      <c r="BF667" s="39" t="str">
        <f t="shared" si="101"/>
        <v/>
      </c>
      <c r="BG667" s="39" t="str">
        <f>IF(BF667&lt;&gt;1,"",SUM(BF$8:BF667))</f>
        <v/>
      </c>
    </row>
    <row r="668" spans="14:59" x14ac:dyDescent="0.2">
      <c r="N668" s="131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BC668" s="39">
        <f t="shared" si="98"/>
        <v>10000.066800000001</v>
      </c>
      <c r="BD668" s="39">
        <f t="shared" si="99"/>
        <v>10000.066800000001</v>
      </c>
      <c r="BE668" s="59" t="str">
        <f t="shared" si="100"/>
        <v/>
      </c>
      <c r="BF668" s="39" t="str">
        <f t="shared" si="101"/>
        <v/>
      </c>
      <c r="BG668" s="39" t="str">
        <f>IF(BF668&lt;&gt;1,"",SUM(BF$8:BF668))</f>
        <v/>
      </c>
    </row>
    <row r="669" spans="14:59" x14ac:dyDescent="0.2">
      <c r="N669" s="131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BC669" s="39">
        <f t="shared" si="98"/>
        <v>10000.0669</v>
      </c>
      <c r="BD669" s="39">
        <f t="shared" si="99"/>
        <v>10000.0669</v>
      </c>
      <c r="BE669" s="59" t="str">
        <f t="shared" si="100"/>
        <v/>
      </c>
      <c r="BF669" s="39" t="str">
        <f t="shared" si="101"/>
        <v/>
      </c>
      <c r="BG669" s="39" t="str">
        <f>IF(BF669&lt;&gt;1,"",SUM(BF$8:BF669))</f>
        <v/>
      </c>
    </row>
    <row r="670" spans="14:59" x14ac:dyDescent="0.2">
      <c r="N670" s="131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BC670" s="39">
        <f t="shared" si="98"/>
        <v>10000.066999999999</v>
      </c>
      <c r="BD670" s="39">
        <f t="shared" si="99"/>
        <v>10000.066999999999</v>
      </c>
      <c r="BE670" s="59" t="str">
        <f t="shared" si="100"/>
        <v/>
      </c>
      <c r="BF670" s="39" t="str">
        <f t="shared" si="101"/>
        <v/>
      </c>
      <c r="BG670" s="39" t="str">
        <f>IF(BF670&lt;&gt;1,"",SUM(BF$8:BF670))</f>
        <v/>
      </c>
    </row>
    <row r="671" spans="14:59" x14ac:dyDescent="0.2">
      <c r="N671" s="131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BC671" s="39">
        <f t="shared" si="98"/>
        <v>10000.0671</v>
      </c>
      <c r="BD671" s="39">
        <f t="shared" si="99"/>
        <v>10000.0671</v>
      </c>
      <c r="BE671" s="59" t="str">
        <f t="shared" si="100"/>
        <v/>
      </c>
      <c r="BF671" s="39" t="str">
        <f t="shared" si="101"/>
        <v/>
      </c>
      <c r="BG671" s="39" t="str">
        <f>IF(BF671&lt;&gt;1,"",SUM(BF$8:BF671))</f>
        <v/>
      </c>
    </row>
    <row r="672" spans="14:59" x14ac:dyDescent="0.2">
      <c r="N672" s="131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BC672" s="39">
        <f t="shared" si="98"/>
        <v>10000.0672</v>
      </c>
      <c r="BD672" s="39">
        <f t="shared" si="99"/>
        <v>10000.0672</v>
      </c>
      <c r="BE672" s="59" t="str">
        <f t="shared" si="100"/>
        <v/>
      </c>
      <c r="BF672" s="39" t="str">
        <f t="shared" si="101"/>
        <v/>
      </c>
      <c r="BG672" s="39" t="str">
        <f>IF(BF672&lt;&gt;1,"",SUM(BF$8:BF672))</f>
        <v/>
      </c>
    </row>
    <row r="673" spans="14:59" x14ac:dyDescent="0.2">
      <c r="N673" s="131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BC673" s="39">
        <f t="shared" si="98"/>
        <v>10000.067300000001</v>
      </c>
      <c r="BD673" s="39">
        <f t="shared" si="99"/>
        <v>10000.067300000001</v>
      </c>
      <c r="BE673" s="59" t="str">
        <f t="shared" si="100"/>
        <v/>
      </c>
      <c r="BF673" s="39" t="str">
        <f t="shared" si="101"/>
        <v/>
      </c>
      <c r="BG673" s="39" t="str">
        <f>IF(BF673&lt;&gt;1,"",SUM(BF$8:BF673))</f>
        <v/>
      </c>
    </row>
    <row r="674" spans="14:59" x14ac:dyDescent="0.2">
      <c r="N674" s="131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BC674" s="39">
        <f t="shared" si="98"/>
        <v>10000.0674</v>
      </c>
      <c r="BD674" s="39">
        <f t="shared" si="99"/>
        <v>10000.0674</v>
      </c>
      <c r="BE674" s="59" t="str">
        <f t="shared" si="100"/>
        <v/>
      </c>
      <c r="BF674" s="39" t="str">
        <f t="shared" si="101"/>
        <v/>
      </c>
      <c r="BG674" s="39" t="str">
        <f>IF(BF674&lt;&gt;1,"",SUM(BF$8:BF674))</f>
        <v/>
      </c>
    </row>
    <row r="675" spans="14:59" x14ac:dyDescent="0.2">
      <c r="N675" s="131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BC675" s="39">
        <f t="shared" si="98"/>
        <v>10000.067499999999</v>
      </c>
      <c r="BD675" s="39">
        <f t="shared" si="99"/>
        <v>10000.067499999999</v>
      </c>
      <c r="BE675" s="59" t="str">
        <f t="shared" si="100"/>
        <v/>
      </c>
      <c r="BF675" s="39" t="str">
        <f t="shared" si="101"/>
        <v/>
      </c>
      <c r="BG675" s="39" t="str">
        <f>IF(BF675&lt;&gt;1,"",SUM(BF$8:BF675))</f>
        <v/>
      </c>
    </row>
    <row r="676" spans="14:59" x14ac:dyDescent="0.2">
      <c r="N676" s="131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BC676" s="39">
        <f t="shared" si="98"/>
        <v>10000.0676</v>
      </c>
      <c r="BD676" s="39">
        <f t="shared" si="99"/>
        <v>10000.0676</v>
      </c>
      <c r="BE676" s="59" t="str">
        <f t="shared" si="100"/>
        <v/>
      </c>
      <c r="BF676" s="39" t="str">
        <f t="shared" si="101"/>
        <v/>
      </c>
      <c r="BG676" s="39" t="str">
        <f>IF(BF676&lt;&gt;1,"",SUM(BF$8:BF676))</f>
        <v/>
      </c>
    </row>
    <row r="677" spans="14:59" x14ac:dyDescent="0.2">
      <c r="N677" s="131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BC677" s="39">
        <f t="shared" si="98"/>
        <v>10000.0677</v>
      </c>
      <c r="BD677" s="39">
        <f t="shared" si="99"/>
        <v>10000.0677</v>
      </c>
      <c r="BE677" s="59" t="str">
        <f t="shared" si="100"/>
        <v/>
      </c>
      <c r="BF677" s="39" t="str">
        <f t="shared" si="101"/>
        <v/>
      </c>
      <c r="BG677" s="39" t="str">
        <f>IF(BF677&lt;&gt;1,"",SUM(BF$8:BF677))</f>
        <v/>
      </c>
    </row>
    <row r="678" spans="14:59" x14ac:dyDescent="0.2">
      <c r="N678" s="131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BC678" s="39">
        <f t="shared" si="98"/>
        <v>10000.067800000001</v>
      </c>
      <c r="BD678" s="39">
        <f t="shared" si="99"/>
        <v>10000.067800000001</v>
      </c>
      <c r="BE678" s="59" t="str">
        <f t="shared" si="100"/>
        <v/>
      </c>
      <c r="BF678" s="39" t="str">
        <f t="shared" si="101"/>
        <v/>
      </c>
      <c r="BG678" s="39" t="str">
        <f>IF(BF678&lt;&gt;1,"",SUM(BF$8:BF678))</f>
        <v/>
      </c>
    </row>
    <row r="679" spans="14:59" x14ac:dyDescent="0.2">
      <c r="N679" s="131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BC679" s="39">
        <f t="shared" si="98"/>
        <v>10000.0679</v>
      </c>
      <c r="BD679" s="39">
        <f t="shared" si="99"/>
        <v>10000.0679</v>
      </c>
      <c r="BE679" s="59" t="str">
        <f t="shared" si="100"/>
        <v/>
      </c>
      <c r="BF679" s="39" t="str">
        <f t="shared" si="101"/>
        <v/>
      </c>
      <c r="BG679" s="39" t="str">
        <f>IF(BF679&lt;&gt;1,"",SUM(BF$8:BF679))</f>
        <v/>
      </c>
    </row>
    <row r="680" spans="14:59" x14ac:dyDescent="0.2">
      <c r="N680" s="131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BC680" s="39">
        <f t="shared" si="98"/>
        <v>10000.067999999999</v>
      </c>
      <c r="BD680" s="39">
        <f t="shared" si="99"/>
        <v>10000.067999999999</v>
      </c>
      <c r="BE680" s="59" t="str">
        <f t="shared" si="100"/>
        <v/>
      </c>
      <c r="BF680" s="39" t="str">
        <f t="shared" si="101"/>
        <v/>
      </c>
      <c r="BG680" s="39" t="str">
        <f>IF(BF680&lt;&gt;1,"",SUM(BF$8:BF680))</f>
        <v/>
      </c>
    </row>
    <row r="681" spans="14:59" x14ac:dyDescent="0.2">
      <c r="N681" s="131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BC681" s="39">
        <f t="shared" si="98"/>
        <v>10000.0681</v>
      </c>
      <c r="BD681" s="39">
        <f t="shared" si="99"/>
        <v>10000.0681</v>
      </c>
      <c r="BE681" s="59" t="str">
        <f t="shared" si="100"/>
        <v/>
      </c>
      <c r="BF681" s="39" t="str">
        <f t="shared" si="101"/>
        <v/>
      </c>
      <c r="BG681" s="39" t="str">
        <f>IF(BF681&lt;&gt;1,"",SUM(BF$8:BF681))</f>
        <v/>
      </c>
    </row>
    <row r="682" spans="14:59" x14ac:dyDescent="0.2">
      <c r="N682" s="131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BC682" s="39">
        <f t="shared" si="98"/>
        <v>10000.0682</v>
      </c>
      <c r="BD682" s="39">
        <f t="shared" si="99"/>
        <v>10000.0682</v>
      </c>
      <c r="BE682" s="59" t="str">
        <f t="shared" si="100"/>
        <v/>
      </c>
      <c r="BF682" s="39" t="str">
        <f t="shared" si="101"/>
        <v/>
      </c>
      <c r="BG682" s="39" t="str">
        <f>IF(BF682&lt;&gt;1,"",SUM(BF$8:BF682))</f>
        <v/>
      </c>
    </row>
    <row r="683" spans="14:59" x14ac:dyDescent="0.2">
      <c r="N683" s="131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BC683" s="39">
        <f t="shared" si="98"/>
        <v>10000.068300000001</v>
      </c>
      <c r="BD683" s="39">
        <f t="shared" si="99"/>
        <v>10000.068300000001</v>
      </c>
      <c r="BE683" s="59" t="str">
        <f t="shared" si="100"/>
        <v/>
      </c>
      <c r="BF683" s="39" t="str">
        <f t="shared" si="101"/>
        <v/>
      </c>
      <c r="BG683" s="39" t="str">
        <f>IF(BF683&lt;&gt;1,"",SUM(BF$8:BF683))</f>
        <v/>
      </c>
    </row>
    <row r="684" spans="14:59" x14ac:dyDescent="0.2">
      <c r="N684" s="131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BC684" s="39">
        <f t="shared" si="98"/>
        <v>10000.0684</v>
      </c>
      <c r="BD684" s="39">
        <f t="shared" si="99"/>
        <v>10000.0684</v>
      </c>
      <c r="BE684" s="59" t="str">
        <f t="shared" si="100"/>
        <v/>
      </c>
      <c r="BF684" s="39" t="str">
        <f t="shared" si="101"/>
        <v/>
      </c>
      <c r="BG684" s="39" t="str">
        <f>IF(BF684&lt;&gt;1,"",SUM(BF$8:BF684))</f>
        <v/>
      </c>
    </row>
    <row r="685" spans="14:59" x14ac:dyDescent="0.2">
      <c r="N685" s="131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BC685" s="39">
        <f t="shared" si="98"/>
        <v>10000.068499999999</v>
      </c>
      <c r="BD685" s="39">
        <f t="shared" si="99"/>
        <v>10000.068499999999</v>
      </c>
      <c r="BE685" s="59" t="str">
        <f t="shared" si="100"/>
        <v/>
      </c>
      <c r="BF685" s="39" t="str">
        <f t="shared" si="101"/>
        <v/>
      </c>
      <c r="BG685" s="39" t="str">
        <f>IF(BF685&lt;&gt;1,"",SUM(BF$8:BF685))</f>
        <v/>
      </c>
    </row>
    <row r="686" spans="14:59" x14ac:dyDescent="0.2">
      <c r="N686" s="131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BC686" s="39">
        <f t="shared" si="98"/>
        <v>10000.068600000001</v>
      </c>
      <c r="BD686" s="39">
        <f t="shared" si="99"/>
        <v>10000.068600000001</v>
      </c>
      <c r="BE686" s="59" t="str">
        <f t="shared" si="100"/>
        <v/>
      </c>
      <c r="BF686" s="39" t="str">
        <f t="shared" si="101"/>
        <v/>
      </c>
      <c r="BG686" s="39" t="str">
        <f>IF(BF686&lt;&gt;1,"",SUM(BF$8:BF686))</f>
        <v/>
      </c>
    </row>
    <row r="687" spans="14:59" x14ac:dyDescent="0.2">
      <c r="N687" s="131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BC687" s="39">
        <f t="shared" si="98"/>
        <v>10000.0687</v>
      </c>
      <c r="BD687" s="39">
        <f t="shared" si="99"/>
        <v>10000.0687</v>
      </c>
      <c r="BE687" s="59" t="str">
        <f t="shared" si="100"/>
        <v/>
      </c>
      <c r="BF687" s="39" t="str">
        <f t="shared" si="101"/>
        <v/>
      </c>
      <c r="BG687" s="39" t="str">
        <f>IF(BF687&lt;&gt;1,"",SUM(BF$8:BF687))</f>
        <v/>
      </c>
    </row>
    <row r="688" spans="14:59" x14ac:dyDescent="0.2">
      <c r="N688" s="131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BC688" s="39">
        <f t="shared" si="98"/>
        <v>10000.068799999999</v>
      </c>
      <c r="BD688" s="39">
        <f t="shared" si="99"/>
        <v>10000.068799999999</v>
      </c>
      <c r="BE688" s="59" t="str">
        <f t="shared" si="100"/>
        <v/>
      </c>
      <c r="BF688" s="39" t="str">
        <f t="shared" si="101"/>
        <v/>
      </c>
      <c r="BG688" s="39" t="str">
        <f>IF(BF688&lt;&gt;1,"",SUM(BF$8:BF688))</f>
        <v/>
      </c>
    </row>
    <row r="689" spans="14:59" x14ac:dyDescent="0.2">
      <c r="N689" s="131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BC689" s="39">
        <f t="shared" si="98"/>
        <v>10000.0689</v>
      </c>
      <c r="BD689" s="39">
        <f t="shared" si="99"/>
        <v>10000.0689</v>
      </c>
      <c r="BE689" s="59" t="str">
        <f t="shared" si="100"/>
        <v/>
      </c>
      <c r="BF689" s="39" t="str">
        <f t="shared" si="101"/>
        <v/>
      </c>
      <c r="BG689" s="39" t="str">
        <f>IF(BF689&lt;&gt;1,"",SUM(BF$8:BF689))</f>
        <v/>
      </c>
    </row>
    <row r="690" spans="14:59" x14ac:dyDescent="0.2">
      <c r="N690" s="131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BC690" s="39">
        <f t="shared" si="98"/>
        <v>10000.069</v>
      </c>
      <c r="BD690" s="39">
        <f t="shared" si="99"/>
        <v>10000.069</v>
      </c>
      <c r="BE690" s="59" t="str">
        <f t="shared" si="100"/>
        <v/>
      </c>
      <c r="BF690" s="39" t="str">
        <f t="shared" si="101"/>
        <v/>
      </c>
      <c r="BG690" s="39" t="str">
        <f>IF(BF690&lt;&gt;1,"",SUM(BF$8:BF690))</f>
        <v/>
      </c>
    </row>
    <row r="691" spans="14:59" x14ac:dyDescent="0.2">
      <c r="N691" s="131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BC691" s="39">
        <f t="shared" si="98"/>
        <v>10000.069100000001</v>
      </c>
      <c r="BD691" s="39">
        <f t="shared" si="99"/>
        <v>10000.069100000001</v>
      </c>
      <c r="BE691" s="59" t="str">
        <f t="shared" si="100"/>
        <v/>
      </c>
      <c r="BF691" s="39" t="str">
        <f t="shared" si="101"/>
        <v/>
      </c>
      <c r="BG691" s="39" t="str">
        <f>IF(BF691&lt;&gt;1,"",SUM(BF$8:BF691))</f>
        <v/>
      </c>
    </row>
    <row r="692" spans="14:59" x14ac:dyDescent="0.2">
      <c r="N692" s="131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BC692" s="39">
        <f t="shared" si="98"/>
        <v>10000.0692</v>
      </c>
      <c r="BD692" s="39">
        <f t="shared" si="99"/>
        <v>10000.0692</v>
      </c>
      <c r="BE692" s="59" t="str">
        <f t="shared" si="100"/>
        <v/>
      </c>
      <c r="BF692" s="39" t="str">
        <f t="shared" si="101"/>
        <v/>
      </c>
      <c r="BG692" s="39" t="str">
        <f>IF(BF692&lt;&gt;1,"",SUM(BF$8:BF692))</f>
        <v/>
      </c>
    </row>
    <row r="693" spans="14:59" x14ac:dyDescent="0.2">
      <c r="N693" s="131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BC693" s="39">
        <f t="shared" si="98"/>
        <v>10000.069299999999</v>
      </c>
      <c r="BD693" s="39">
        <f t="shared" si="99"/>
        <v>10000.069299999999</v>
      </c>
      <c r="BE693" s="59" t="str">
        <f t="shared" si="100"/>
        <v/>
      </c>
      <c r="BF693" s="39" t="str">
        <f t="shared" si="101"/>
        <v/>
      </c>
      <c r="BG693" s="39" t="str">
        <f>IF(BF693&lt;&gt;1,"",SUM(BF$8:BF693))</f>
        <v/>
      </c>
    </row>
    <row r="694" spans="14:59" x14ac:dyDescent="0.2">
      <c r="N694" s="131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BC694" s="39">
        <f t="shared" si="98"/>
        <v>10000.0694</v>
      </c>
      <c r="BD694" s="39">
        <f t="shared" si="99"/>
        <v>10000.0694</v>
      </c>
      <c r="BE694" s="59" t="str">
        <f t="shared" si="100"/>
        <v/>
      </c>
      <c r="BF694" s="39" t="str">
        <f t="shared" si="101"/>
        <v/>
      </c>
      <c r="BG694" s="39" t="str">
        <f>IF(BF694&lt;&gt;1,"",SUM(BF$8:BF694))</f>
        <v/>
      </c>
    </row>
    <row r="695" spans="14:59" x14ac:dyDescent="0.2">
      <c r="N695" s="131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BC695" s="39">
        <f t="shared" si="98"/>
        <v>10000.0695</v>
      </c>
      <c r="BD695" s="39">
        <f t="shared" si="99"/>
        <v>10000.0695</v>
      </c>
      <c r="BE695" s="59" t="str">
        <f t="shared" si="100"/>
        <v/>
      </c>
      <c r="BF695" s="39" t="str">
        <f t="shared" si="101"/>
        <v/>
      </c>
      <c r="BG695" s="39" t="str">
        <f>IF(BF695&lt;&gt;1,"",SUM(BF$8:BF695))</f>
        <v/>
      </c>
    </row>
    <row r="696" spans="14:59" x14ac:dyDescent="0.2">
      <c r="N696" s="131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BC696" s="39">
        <f t="shared" si="98"/>
        <v>10000.069600000001</v>
      </c>
      <c r="BD696" s="39">
        <f t="shared" si="99"/>
        <v>10000.069600000001</v>
      </c>
      <c r="BE696" s="59" t="str">
        <f t="shared" si="100"/>
        <v/>
      </c>
      <c r="BF696" s="39" t="str">
        <f t="shared" si="101"/>
        <v/>
      </c>
      <c r="BG696" s="39" t="str">
        <f>IF(BF696&lt;&gt;1,"",SUM(BF$8:BF696))</f>
        <v/>
      </c>
    </row>
    <row r="697" spans="14:59" x14ac:dyDescent="0.2">
      <c r="N697" s="131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BC697" s="39">
        <f t="shared" si="98"/>
        <v>10000.0697</v>
      </c>
      <c r="BD697" s="39">
        <f t="shared" si="99"/>
        <v>10000.0697</v>
      </c>
      <c r="BE697" s="59" t="str">
        <f t="shared" si="100"/>
        <v/>
      </c>
      <c r="BF697" s="39" t="str">
        <f t="shared" si="101"/>
        <v/>
      </c>
      <c r="BG697" s="39" t="str">
        <f>IF(BF697&lt;&gt;1,"",SUM(BF$8:BF697))</f>
        <v/>
      </c>
    </row>
    <row r="698" spans="14:59" x14ac:dyDescent="0.2">
      <c r="N698" s="131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BC698" s="39">
        <f t="shared" si="98"/>
        <v>10000.069799999999</v>
      </c>
      <c r="BD698" s="39">
        <f t="shared" si="99"/>
        <v>10000.069799999999</v>
      </c>
      <c r="BE698" s="59" t="str">
        <f t="shared" si="100"/>
        <v/>
      </c>
      <c r="BF698" s="39" t="str">
        <f t="shared" si="101"/>
        <v/>
      </c>
      <c r="BG698" s="39" t="str">
        <f>IF(BF698&lt;&gt;1,"",SUM(BF$8:BF698))</f>
        <v/>
      </c>
    </row>
    <row r="699" spans="14:59" x14ac:dyDescent="0.2">
      <c r="N699" s="131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BC699" s="39">
        <f t="shared" si="98"/>
        <v>10000.0699</v>
      </c>
      <c r="BD699" s="39">
        <f t="shared" si="99"/>
        <v>10000.0699</v>
      </c>
      <c r="BE699" s="59" t="str">
        <f t="shared" si="100"/>
        <v/>
      </c>
      <c r="BF699" s="39" t="str">
        <f t="shared" si="101"/>
        <v/>
      </c>
      <c r="BG699" s="39" t="str">
        <f>IF(BF699&lt;&gt;1,"",SUM(BF$8:BF699))</f>
        <v/>
      </c>
    </row>
    <row r="700" spans="14:59" x14ac:dyDescent="0.2">
      <c r="N700" s="131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BC700" s="39">
        <f t="shared" si="98"/>
        <v>10000.07</v>
      </c>
      <c r="BD700" s="39">
        <f t="shared" si="99"/>
        <v>10000.07</v>
      </c>
      <c r="BE700" s="59" t="str">
        <f t="shared" si="100"/>
        <v/>
      </c>
      <c r="BF700" s="39" t="str">
        <f t="shared" si="101"/>
        <v/>
      </c>
      <c r="BG700" s="39" t="str">
        <f>IF(BF700&lt;&gt;1,"",SUM(BF$8:BF700))</f>
        <v/>
      </c>
    </row>
    <row r="701" spans="14:59" x14ac:dyDescent="0.2">
      <c r="N701" s="131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BC701" s="39">
        <f t="shared" si="98"/>
        <v>10000.070100000001</v>
      </c>
      <c r="BD701" s="39">
        <f t="shared" si="99"/>
        <v>10000.070100000001</v>
      </c>
      <c r="BE701" s="59" t="str">
        <f t="shared" si="100"/>
        <v/>
      </c>
      <c r="BF701" s="39" t="str">
        <f t="shared" si="101"/>
        <v/>
      </c>
      <c r="BG701" s="39" t="str">
        <f>IF(BF701&lt;&gt;1,"",SUM(BF$8:BF701))</f>
        <v/>
      </c>
    </row>
    <row r="702" spans="14:59" x14ac:dyDescent="0.2">
      <c r="N702" s="131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BC702" s="39">
        <f t="shared" si="98"/>
        <v>10000.0702</v>
      </c>
      <c r="BD702" s="39">
        <f t="shared" si="99"/>
        <v>10000.0702</v>
      </c>
      <c r="BE702" s="59" t="str">
        <f t="shared" si="100"/>
        <v/>
      </c>
      <c r="BF702" s="39" t="str">
        <f t="shared" si="101"/>
        <v/>
      </c>
      <c r="BG702" s="39" t="str">
        <f>IF(BF702&lt;&gt;1,"",SUM(BF$8:BF702))</f>
        <v/>
      </c>
    </row>
    <row r="703" spans="14:59" x14ac:dyDescent="0.2">
      <c r="N703" s="131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BC703" s="39">
        <f t="shared" si="98"/>
        <v>10000.070299999999</v>
      </c>
      <c r="BD703" s="39">
        <f t="shared" si="99"/>
        <v>10000.070299999999</v>
      </c>
      <c r="BE703" s="59" t="str">
        <f t="shared" si="100"/>
        <v/>
      </c>
      <c r="BF703" s="39" t="str">
        <f t="shared" si="101"/>
        <v/>
      </c>
      <c r="BG703" s="39" t="str">
        <f>IF(BF703&lt;&gt;1,"",SUM(BF$8:BF703))</f>
        <v/>
      </c>
    </row>
    <row r="704" spans="14:59" x14ac:dyDescent="0.2">
      <c r="N704" s="131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BC704" s="39">
        <f t="shared" si="98"/>
        <v>10000.070400000001</v>
      </c>
      <c r="BD704" s="39">
        <f t="shared" si="99"/>
        <v>10000.070400000001</v>
      </c>
      <c r="BE704" s="59" t="str">
        <f t="shared" si="100"/>
        <v/>
      </c>
      <c r="BF704" s="39" t="str">
        <f t="shared" si="101"/>
        <v/>
      </c>
      <c r="BG704" s="39" t="str">
        <f>IF(BF704&lt;&gt;1,"",SUM(BF$8:BF704))</f>
        <v/>
      </c>
    </row>
    <row r="705" spans="14:59" x14ac:dyDescent="0.2">
      <c r="N705" s="131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BC705" s="39">
        <f t="shared" si="98"/>
        <v>10000.0705</v>
      </c>
      <c r="BD705" s="39">
        <f t="shared" si="99"/>
        <v>10000.0705</v>
      </c>
      <c r="BE705" s="59" t="str">
        <f t="shared" si="100"/>
        <v/>
      </c>
      <c r="BF705" s="39" t="str">
        <f t="shared" si="101"/>
        <v/>
      </c>
      <c r="BG705" s="39" t="str">
        <f>IF(BF705&lt;&gt;1,"",SUM(BF$8:BF705))</f>
        <v/>
      </c>
    </row>
    <row r="706" spans="14:59" x14ac:dyDescent="0.2">
      <c r="N706" s="131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BC706" s="39">
        <f t="shared" si="98"/>
        <v>10000.070599999999</v>
      </c>
      <c r="BD706" s="39">
        <f t="shared" si="99"/>
        <v>10000.070599999999</v>
      </c>
      <c r="BE706" s="59" t="str">
        <f t="shared" si="100"/>
        <v/>
      </c>
      <c r="BF706" s="39" t="str">
        <f t="shared" si="101"/>
        <v/>
      </c>
      <c r="BG706" s="39" t="str">
        <f>IF(BF706&lt;&gt;1,"",SUM(BF$8:BF706))</f>
        <v/>
      </c>
    </row>
    <row r="707" spans="14:59" x14ac:dyDescent="0.2">
      <c r="N707" s="131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BC707" s="39">
        <f t="shared" si="98"/>
        <v>10000.0707</v>
      </c>
      <c r="BD707" s="39">
        <f t="shared" si="99"/>
        <v>10000.0707</v>
      </c>
      <c r="BE707" s="59" t="str">
        <f t="shared" si="100"/>
        <v/>
      </c>
      <c r="BF707" s="39" t="str">
        <f t="shared" si="101"/>
        <v/>
      </c>
      <c r="BG707" s="39" t="str">
        <f>IF(BF707&lt;&gt;1,"",SUM(BF$8:BF707))</f>
        <v/>
      </c>
    </row>
    <row r="708" spans="14:59" x14ac:dyDescent="0.2">
      <c r="N708" s="131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BC708" s="39">
        <f t="shared" si="98"/>
        <v>10000.0708</v>
      </c>
      <c r="BD708" s="39">
        <f t="shared" si="99"/>
        <v>10000.0708</v>
      </c>
      <c r="BE708" s="59" t="str">
        <f t="shared" si="100"/>
        <v/>
      </c>
      <c r="BF708" s="39" t="str">
        <f t="shared" si="101"/>
        <v/>
      </c>
      <c r="BG708" s="39" t="str">
        <f>IF(BF708&lt;&gt;1,"",SUM(BF$8:BF708))</f>
        <v/>
      </c>
    </row>
    <row r="709" spans="14:59" x14ac:dyDescent="0.2">
      <c r="N709" s="131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BC709" s="39">
        <f t="shared" si="98"/>
        <v>10000.070900000001</v>
      </c>
      <c r="BD709" s="39">
        <f t="shared" si="99"/>
        <v>10000.070900000001</v>
      </c>
      <c r="BE709" s="59" t="str">
        <f t="shared" si="100"/>
        <v/>
      </c>
      <c r="BF709" s="39" t="str">
        <f t="shared" si="101"/>
        <v/>
      </c>
      <c r="BG709" s="39" t="str">
        <f>IF(BF709&lt;&gt;1,"",SUM(BF$8:BF709))</f>
        <v/>
      </c>
    </row>
    <row r="710" spans="14:59" x14ac:dyDescent="0.2">
      <c r="N710" s="131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BC710" s="39">
        <f t="shared" si="98"/>
        <v>10000.071</v>
      </c>
      <c r="BD710" s="39">
        <f t="shared" si="99"/>
        <v>10000.071</v>
      </c>
      <c r="BE710" s="59" t="str">
        <f t="shared" si="100"/>
        <v/>
      </c>
      <c r="BF710" s="39" t="str">
        <f t="shared" si="101"/>
        <v/>
      </c>
      <c r="BG710" s="39" t="str">
        <f>IF(BF710&lt;&gt;1,"",SUM(BF$8:BF710))</f>
        <v/>
      </c>
    </row>
    <row r="711" spans="14:59" x14ac:dyDescent="0.2">
      <c r="N711" s="131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BC711" s="39">
        <f t="shared" si="98"/>
        <v>10000.071099999999</v>
      </c>
      <c r="BD711" s="39">
        <f t="shared" si="99"/>
        <v>10000.071099999999</v>
      </c>
      <c r="BE711" s="59" t="str">
        <f t="shared" si="100"/>
        <v/>
      </c>
      <c r="BF711" s="39" t="str">
        <f t="shared" si="101"/>
        <v/>
      </c>
      <c r="BG711" s="39" t="str">
        <f>IF(BF711&lt;&gt;1,"",SUM(BF$8:BF711))</f>
        <v/>
      </c>
    </row>
    <row r="712" spans="14:59" x14ac:dyDescent="0.2">
      <c r="N712" s="131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BC712" s="39">
        <f t="shared" si="98"/>
        <v>10000.0712</v>
      </c>
      <c r="BD712" s="39">
        <f t="shared" si="99"/>
        <v>10000.0712</v>
      </c>
      <c r="BE712" s="59" t="str">
        <f t="shared" si="100"/>
        <v/>
      </c>
      <c r="BF712" s="39" t="str">
        <f t="shared" si="101"/>
        <v/>
      </c>
      <c r="BG712" s="39" t="str">
        <f>IF(BF712&lt;&gt;1,"",SUM(BF$8:BF712))</f>
        <v/>
      </c>
    </row>
    <row r="713" spans="14:59" x14ac:dyDescent="0.2">
      <c r="N713" s="131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BC713" s="39">
        <f t="shared" ref="BC713:BC776" si="102">COUNTIF($P$8:$P$1105,"&lt;="&amp;$P713)+ROW()*0.0001+($P713="")*10000</f>
        <v>10000.0713</v>
      </c>
      <c r="BD713" s="39">
        <f t="shared" ref="BD713:BD776" si="103">SMALL($BC$8:$BC$1105,ROW()-ROW(BC$8)+1)</f>
        <v>10000.0713</v>
      </c>
      <c r="BE713" s="59" t="str">
        <f t="shared" ref="BE713:BE776" si="104">IF($BD713&gt;10000,"",INDEX($P$8:$P$1105,MATCH($BD713,$BC$8:$BC$1105,0)))</f>
        <v/>
      </c>
      <c r="BF713" s="39" t="str">
        <f t="shared" ref="BF713:BF776" si="105">IF(BE713="","",IF(BE713&lt;&gt;BE712,1,0))</f>
        <v/>
      </c>
      <c r="BG713" s="39" t="str">
        <f>IF(BF713&lt;&gt;1,"",SUM(BF$8:BF713))</f>
        <v/>
      </c>
    </row>
    <row r="714" spans="14:59" x14ac:dyDescent="0.2">
      <c r="N714" s="131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BC714" s="39">
        <f t="shared" si="102"/>
        <v>10000.071400000001</v>
      </c>
      <c r="BD714" s="39">
        <f t="shared" si="103"/>
        <v>10000.071400000001</v>
      </c>
      <c r="BE714" s="59" t="str">
        <f t="shared" si="104"/>
        <v/>
      </c>
      <c r="BF714" s="39" t="str">
        <f t="shared" si="105"/>
        <v/>
      </c>
      <c r="BG714" s="39" t="str">
        <f>IF(BF714&lt;&gt;1,"",SUM(BF$8:BF714))</f>
        <v/>
      </c>
    </row>
    <row r="715" spans="14:59" x14ac:dyDescent="0.2">
      <c r="N715" s="131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BC715" s="39">
        <f t="shared" si="102"/>
        <v>10000.0715</v>
      </c>
      <c r="BD715" s="39">
        <f t="shared" si="103"/>
        <v>10000.0715</v>
      </c>
      <c r="BE715" s="59" t="str">
        <f t="shared" si="104"/>
        <v/>
      </c>
      <c r="BF715" s="39" t="str">
        <f t="shared" si="105"/>
        <v/>
      </c>
      <c r="BG715" s="39" t="str">
        <f>IF(BF715&lt;&gt;1,"",SUM(BF$8:BF715))</f>
        <v/>
      </c>
    </row>
    <row r="716" spans="14:59" x14ac:dyDescent="0.2">
      <c r="N716" s="131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BC716" s="39">
        <f t="shared" si="102"/>
        <v>10000.071599999999</v>
      </c>
      <c r="BD716" s="39">
        <f t="shared" si="103"/>
        <v>10000.071599999999</v>
      </c>
      <c r="BE716" s="59" t="str">
        <f t="shared" si="104"/>
        <v/>
      </c>
      <c r="BF716" s="39" t="str">
        <f t="shared" si="105"/>
        <v/>
      </c>
      <c r="BG716" s="39" t="str">
        <f>IF(BF716&lt;&gt;1,"",SUM(BF$8:BF716))</f>
        <v/>
      </c>
    </row>
    <row r="717" spans="14:59" x14ac:dyDescent="0.2">
      <c r="N717" s="131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BC717" s="39">
        <f t="shared" si="102"/>
        <v>10000.0717</v>
      </c>
      <c r="BD717" s="39">
        <f t="shared" si="103"/>
        <v>10000.0717</v>
      </c>
      <c r="BE717" s="59" t="str">
        <f t="shared" si="104"/>
        <v/>
      </c>
      <c r="BF717" s="39" t="str">
        <f t="shared" si="105"/>
        <v/>
      </c>
      <c r="BG717" s="39" t="str">
        <f>IF(BF717&lt;&gt;1,"",SUM(BF$8:BF717))</f>
        <v/>
      </c>
    </row>
    <row r="718" spans="14:59" x14ac:dyDescent="0.2">
      <c r="N718" s="131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BC718" s="39">
        <f t="shared" si="102"/>
        <v>10000.0718</v>
      </c>
      <c r="BD718" s="39">
        <f t="shared" si="103"/>
        <v>10000.0718</v>
      </c>
      <c r="BE718" s="59" t="str">
        <f t="shared" si="104"/>
        <v/>
      </c>
      <c r="BF718" s="39" t="str">
        <f t="shared" si="105"/>
        <v/>
      </c>
      <c r="BG718" s="39" t="str">
        <f>IF(BF718&lt;&gt;1,"",SUM(BF$8:BF718))</f>
        <v/>
      </c>
    </row>
    <row r="719" spans="14:59" x14ac:dyDescent="0.2">
      <c r="N719" s="131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BC719" s="39">
        <f t="shared" si="102"/>
        <v>10000.071900000001</v>
      </c>
      <c r="BD719" s="39">
        <f t="shared" si="103"/>
        <v>10000.071900000001</v>
      </c>
      <c r="BE719" s="59" t="str">
        <f t="shared" si="104"/>
        <v/>
      </c>
      <c r="BF719" s="39" t="str">
        <f t="shared" si="105"/>
        <v/>
      </c>
      <c r="BG719" s="39" t="str">
        <f>IF(BF719&lt;&gt;1,"",SUM(BF$8:BF719))</f>
        <v/>
      </c>
    </row>
    <row r="720" spans="14:59" x14ac:dyDescent="0.2">
      <c r="N720" s="131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BC720" s="39">
        <f t="shared" si="102"/>
        <v>10000.072</v>
      </c>
      <c r="BD720" s="39">
        <f t="shared" si="103"/>
        <v>10000.072</v>
      </c>
      <c r="BE720" s="59" t="str">
        <f t="shared" si="104"/>
        <v/>
      </c>
      <c r="BF720" s="39" t="str">
        <f t="shared" si="105"/>
        <v/>
      </c>
      <c r="BG720" s="39" t="str">
        <f>IF(BF720&lt;&gt;1,"",SUM(BF$8:BF720))</f>
        <v/>
      </c>
    </row>
    <row r="721" spans="14:59" x14ac:dyDescent="0.2">
      <c r="N721" s="131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BC721" s="39">
        <f t="shared" si="102"/>
        <v>10000.072099999999</v>
      </c>
      <c r="BD721" s="39">
        <f t="shared" si="103"/>
        <v>10000.072099999999</v>
      </c>
      <c r="BE721" s="59" t="str">
        <f t="shared" si="104"/>
        <v/>
      </c>
      <c r="BF721" s="39" t="str">
        <f t="shared" si="105"/>
        <v/>
      </c>
      <c r="BG721" s="39" t="str">
        <f>IF(BF721&lt;&gt;1,"",SUM(BF$8:BF721))</f>
        <v/>
      </c>
    </row>
    <row r="722" spans="14:59" x14ac:dyDescent="0.2">
      <c r="N722" s="131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BC722" s="39">
        <f t="shared" si="102"/>
        <v>10000.072200000001</v>
      </c>
      <c r="BD722" s="39">
        <f t="shared" si="103"/>
        <v>10000.072200000001</v>
      </c>
      <c r="BE722" s="59" t="str">
        <f t="shared" si="104"/>
        <v/>
      </c>
      <c r="BF722" s="39" t="str">
        <f t="shared" si="105"/>
        <v/>
      </c>
      <c r="BG722" s="39" t="str">
        <f>IF(BF722&lt;&gt;1,"",SUM(BF$8:BF722))</f>
        <v/>
      </c>
    </row>
    <row r="723" spans="14:59" x14ac:dyDescent="0.2">
      <c r="N723" s="131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BC723" s="39">
        <f t="shared" si="102"/>
        <v>10000.0723</v>
      </c>
      <c r="BD723" s="39">
        <f t="shared" si="103"/>
        <v>10000.0723</v>
      </c>
      <c r="BE723" s="59" t="str">
        <f t="shared" si="104"/>
        <v/>
      </c>
      <c r="BF723" s="39" t="str">
        <f t="shared" si="105"/>
        <v/>
      </c>
      <c r="BG723" s="39" t="str">
        <f>IF(BF723&lt;&gt;1,"",SUM(BF$8:BF723))</f>
        <v/>
      </c>
    </row>
    <row r="724" spans="14:59" x14ac:dyDescent="0.2">
      <c r="N724" s="131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BC724" s="39">
        <f t="shared" si="102"/>
        <v>10000.072399999999</v>
      </c>
      <c r="BD724" s="39">
        <f t="shared" si="103"/>
        <v>10000.072399999999</v>
      </c>
      <c r="BE724" s="59" t="str">
        <f t="shared" si="104"/>
        <v/>
      </c>
      <c r="BF724" s="39" t="str">
        <f t="shared" si="105"/>
        <v/>
      </c>
      <c r="BG724" s="39" t="str">
        <f>IF(BF724&lt;&gt;1,"",SUM(BF$8:BF724))</f>
        <v/>
      </c>
    </row>
    <row r="725" spans="14:59" x14ac:dyDescent="0.2">
      <c r="N725" s="131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BC725" s="39">
        <f t="shared" si="102"/>
        <v>10000.0725</v>
      </c>
      <c r="BD725" s="39">
        <f t="shared" si="103"/>
        <v>10000.0725</v>
      </c>
      <c r="BE725" s="59" t="str">
        <f t="shared" si="104"/>
        <v/>
      </c>
      <c r="BF725" s="39" t="str">
        <f t="shared" si="105"/>
        <v/>
      </c>
      <c r="BG725" s="39" t="str">
        <f>IF(BF725&lt;&gt;1,"",SUM(BF$8:BF725))</f>
        <v/>
      </c>
    </row>
    <row r="726" spans="14:59" x14ac:dyDescent="0.2">
      <c r="N726" s="131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BC726" s="39">
        <f t="shared" si="102"/>
        <v>10000.0726</v>
      </c>
      <c r="BD726" s="39">
        <f t="shared" si="103"/>
        <v>10000.0726</v>
      </c>
      <c r="BE726" s="59" t="str">
        <f t="shared" si="104"/>
        <v/>
      </c>
      <c r="BF726" s="39" t="str">
        <f t="shared" si="105"/>
        <v/>
      </c>
      <c r="BG726" s="39" t="str">
        <f>IF(BF726&lt;&gt;1,"",SUM(BF$8:BF726))</f>
        <v/>
      </c>
    </row>
    <row r="727" spans="14:59" x14ac:dyDescent="0.2">
      <c r="N727" s="131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BC727" s="39">
        <f t="shared" si="102"/>
        <v>10000.072700000001</v>
      </c>
      <c r="BD727" s="39">
        <f t="shared" si="103"/>
        <v>10000.072700000001</v>
      </c>
      <c r="BE727" s="59" t="str">
        <f t="shared" si="104"/>
        <v/>
      </c>
      <c r="BF727" s="39" t="str">
        <f t="shared" si="105"/>
        <v/>
      </c>
      <c r="BG727" s="39" t="str">
        <f>IF(BF727&lt;&gt;1,"",SUM(BF$8:BF727))</f>
        <v/>
      </c>
    </row>
    <row r="728" spans="14:59" x14ac:dyDescent="0.2">
      <c r="N728" s="131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BC728" s="39">
        <f t="shared" si="102"/>
        <v>10000.0728</v>
      </c>
      <c r="BD728" s="39">
        <f t="shared" si="103"/>
        <v>10000.0728</v>
      </c>
      <c r="BE728" s="59" t="str">
        <f t="shared" si="104"/>
        <v/>
      </c>
      <c r="BF728" s="39" t="str">
        <f t="shared" si="105"/>
        <v/>
      </c>
      <c r="BG728" s="39" t="str">
        <f>IF(BF728&lt;&gt;1,"",SUM(BF$8:BF728))</f>
        <v/>
      </c>
    </row>
    <row r="729" spans="14:59" x14ac:dyDescent="0.2">
      <c r="N729" s="131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BC729" s="39">
        <f t="shared" si="102"/>
        <v>10000.072899999999</v>
      </c>
      <c r="BD729" s="39">
        <f t="shared" si="103"/>
        <v>10000.072899999999</v>
      </c>
      <c r="BE729" s="59" t="str">
        <f t="shared" si="104"/>
        <v/>
      </c>
      <c r="BF729" s="39" t="str">
        <f t="shared" si="105"/>
        <v/>
      </c>
      <c r="BG729" s="39" t="str">
        <f>IF(BF729&lt;&gt;1,"",SUM(BF$8:BF729))</f>
        <v/>
      </c>
    </row>
    <row r="730" spans="14:59" x14ac:dyDescent="0.2">
      <c r="N730" s="131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BC730" s="39">
        <f t="shared" si="102"/>
        <v>10000.073</v>
      </c>
      <c r="BD730" s="39">
        <f t="shared" si="103"/>
        <v>10000.073</v>
      </c>
      <c r="BE730" s="59" t="str">
        <f t="shared" si="104"/>
        <v/>
      </c>
      <c r="BF730" s="39" t="str">
        <f t="shared" si="105"/>
        <v/>
      </c>
      <c r="BG730" s="39" t="str">
        <f>IF(BF730&lt;&gt;1,"",SUM(BF$8:BF730))</f>
        <v/>
      </c>
    </row>
    <row r="731" spans="14:59" x14ac:dyDescent="0.2">
      <c r="N731" s="131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BC731" s="39">
        <f t="shared" si="102"/>
        <v>10000.0731</v>
      </c>
      <c r="BD731" s="39">
        <f t="shared" si="103"/>
        <v>10000.0731</v>
      </c>
      <c r="BE731" s="59" t="str">
        <f t="shared" si="104"/>
        <v/>
      </c>
      <c r="BF731" s="39" t="str">
        <f t="shared" si="105"/>
        <v/>
      </c>
      <c r="BG731" s="39" t="str">
        <f>IF(BF731&lt;&gt;1,"",SUM(BF$8:BF731))</f>
        <v/>
      </c>
    </row>
    <row r="732" spans="14:59" x14ac:dyDescent="0.2">
      <c r="N732" s="131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BC732" s="39">
        <f t="shared" si="102"/>
        <v>10000.073200000001</v>
      </c>
      <c r="BD732" s="39">
        <f t="shared" si="103"/>
        <v>10000.073200000001</v>
      </c>
      <c r="BE732" s="59" t="str">
        <f t="shared" si="104"/>
        <v/>
      </c>
      <c r="BF732" s="39" t="str">
        <f t="shared" si="105"/>
        <v/>
      </c>
      <c r="BG732" s="39" t="str">
        <f>IF(BF732&lt;&gt;1,"",SUM(BF$8:BF732))</f>
        <v/>
      </c>
    </row>
    <row r="733" spans="14:59" x14ac:dyDescent="0.2">
      <c r="N733" s="131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BC733" s="39">
        <f t="shared" si="102"/>
        <v>10000.0733</v>
      </c>
      <c r="BD733" s="39">
        <f t="shared" si="103"/>
        <v>10000.0733</v>
      </c>
      <c r="BE733" s="59" t="str">
        <f t="shared" si="104"/>
        <v/>
      </c>
      <c r="BF733" s="39" t="str">
        <f t="shared" si="105"/>
        <v/>
      </c>
      <c r="BG733" s="39" t="str">
        <f>IF(BF733&lt;&gt;1,"",SUM(BF$8:BF733))</f>
        <v/>
      </c>
    </row>
    <row r="734" spans="14:59" x14ac:dyDescent="0.2">
      <c r="N734" s="131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BC734" s="39">
        <f t="shared" si="102"/>
        <v>10000.073399999999</v>
      </c>
      <c r="BD734" s="39">
        <f t="shared" si="103"/>
        <v>10000.073399999999</v>
      </c>
      <c r="BE734" s="59" t="str">
        <f t="shared" si="104"/>
        <v/>
      </c>
      <c r="BF734" s="39" t="str">
        <f t="shared" si="105"/>
        <v/>
      </c>
      <c r="BG734" s="39" t="str">
        <f>IF(BF734&lt;&gt;1,"",SUM(BF$8:BF734))</f>
        <v/>
      </c>
    </row>
    <row r="735" spans="14:59" x14ac:dyDescent="0.2">
      <c r="N735" s="131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BC735" s="39">
        <f t="shared" si="102"/>
        <v>10000.0735</v>
      </c>
      <c r="BD735" s="39">
        <f t="shared" si="103"/>
        <v>10000.0735</v>
      </c>
      <c r="BE735" s="59" t="str">
        <f t="shared" si="104"/>
        <v/>
      </c>
      <c r="BF735" s="39" t="str">
        <f t="shared" si="105"/>
        <v/>
      </c>
      <c r="BG735" s="39" t="str">
        <f>IF(BF735&lt;&gt;1,"",SUM(BF$8:BF735))</f>
        <v/>
      </c>
    </row>
    <row r="736" spans="14:59" x14ac:dyDescent="0.2">
      <c r="N736" s="131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BC736" s="39">
        <f t="shared" si="102"/>
        <v>10000.0736</v>
      </c>
      <c r="BD736" s="39">
        <f t="shared" si="103"/>
        <v>10000.0736</v>
      </c>
      <c r="BE736" s="59" t="str">
        <f t="shared" si="104"/>
        <v/>
      </c>
      <c r="BF736" s="39" t="str">
        <f t="shared" si="105"/>
        <v/>
      </c>
      <c r="BG736" s="39" t="str">
        <f>IF(BF736&lt;&gt;1,"",SUM(BF$8:BF736))</f>
        <v/>
      </c>
    </row>
    <row r="737" spans="14:59" x14ac:dyDescent="0.2">
      <c r="N737" s="131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BC737" s="39">
        <f t="shared" si="102"/>
        <v>10000.073700000001</v>
      </c>
      <c r="BD737" s="39">
        <f t="shared" si="103"/>
        <v>10000.073700000001</v>
      </c>
      <c r="BE737" s="59" t="str">
        <f t="shared" si="104"/>
        <v/>
      </c>
      <c r="BF737" s="39" t="str">
        <f t="shared" si="105"/>
        <v/>
      </c>
      <c r="BG737" s="39" t="str">
        <f>IF(BF737&lt;&gt;1,"",SUM(BF$8:BF737))</f>
        <v/>
      </c>
    </row>
    <row r="738" spans="14:59" x14ac:dyDescent="0.2">
      <c r="N738" s="131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BC738" s="39">
        <f t="shared" si="102"/>
        <v>10000.0738</v>
      </c>
      <c r="BD738" s="39">
        <f t="shared" si="103"/>
        <v>10000.0738</v>
      </c>
      <c r="BE738" s="59" t="str">
        <f t="shared" si="104"/>
        <v/>
      </c>
      <c r="BF738" s="39" t="str">
        <f t="shared" si="105"/>
        <v/>
      </c>
      <c r="BG738" s="39" t="str">
        <f>IF(BF738&lt;&gt;1,"",SUM(BF$8:BF738))</f>
        <v/>
      </c>
    </row>
    <row r="739" spans="14:59" x14ac:dyDescent="0.2">
      <c r="N739" s="131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BC739" s="39">
        <f t="shared" si="102"/>
        <v>10000.073899999999</v>
      </c>
      <c r="BD739" s="39">
        <f t="shared" si="103"/>
        <v>10000.073899999999</v>
      </c>
      <c r="BE739" s="59" t="str">
        <f t="shared" si="104"/>
        <v/>
      </c>
      <c r="BF739" s="39" t="str">
        <f t="shared" si="105"/>
        <v/>
      </c>
      <c r="BG739" s="39" t="str">
        <f>IF(BF739&lt;&gt;1,"",SUM(BF$8:BF739))</f>
        <v/>
      </c>
    </row>
    <row r="740" spans="14:59" x14ac:dyDescent="0.2">
      <c r="N740" s="131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BC740" s="39">
        <f t="shared" si="102"/>
        <v>10000.074000000001</v>
      </c>
      <c r="BD740" s="39">
        <f t="shared" si="103"/>
        <v>10000.074000000001</v>
      </c>
      <c r="BE740" s="59" t="str">
        <f t="shared" si="104"/>
        <v/>
      </c>
      <c r="BF740" s="39" t="str">
        <f t="shared" si="105"/>
        <v/>
      </c>
      <c r="BG740" s="39" t="str">
        <f>IF(BF740&lt;&gt;1,"",SUM(BF$8:BF740))</f>
        <v/>
      </c>
    </row>
    <row r="741" spans="14:59" x14ac:dyDescent="0.2">
      <c r="N741" s="131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BC741" s="39">
        <f t="shared" si="102"/>
        <v>10000.0741</v>
      </c>
      <c r="BD741" s="39">
        <f t="shared" si="103"/>
        <v>10000.0741</v>
      </c>
      <c r="BE741" s="59" t="str">
        <f t="shared" si="104"/>
        <v/>
      </c>
      <c r="BF741" s="39" t="str">
        <f t="shared" si="105"/>
        <v/>
      </c>
      <c r="BG741" s="39" t="str">
        <f>IF(BF741&lt;&gt;1,"",SUM(BF$8:BF741))</f>
        <v/>
      </c>
    </row>
    <row r="742" spans="14:59" x14ac:dyDescent="0.2">
      <c r="N742" s="131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BC742" s="39">
        <f t="shared" si="102"/>
        <v>10000.074199999999</v>
      </c>
      <c r="BD742" s="39">
        <f t="shared" si="103"/>
        <v>10000.074199999999</v>
      </c>
      <c r="BE742" s="59" t="str">
        <f t="shared" si="104"/>
        <v/>
      </c>
      <c r="BF742" s="39" t="str">
        <f t="shared" si="105"/>
        <v/>
      </c>
      <c r="BG742" s="39" t="str">
        <f>IF(BF742&lt;&gt;1,"",SUM(BF$8:BF742))</f>
        <v/>
      </c>
    </row>
    <row r="743" spans="14:59" x14ac:dyDescent="0.2">
      <c r="N743" s="131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BC743" s="39">
        <f t="shared" si="102"/>
        <v>10000.0743</v>
      </c>
      <c r="BD743" s="39">
        <f t="shared" si="103"/>
        <v>10000.0743</v>
      </c>
      <c r="BE743" s="59" t="str">
        <f t="shared" si="104"/>
        <v/>
      </c>
      <c r="BF743" s="39" t="str">
        <f t="shared" si="105"/>
        <v/>
      </c>
      <c r="BG743" s="39" t="str">
        <f>IF(BF743&lt;&gt;1,"",SUM(BF$8:BF743))</f>
        <v/>
      </c>
    </row>
    <row r="744" spans="14:59" x14ac:dyDescent="0.2">
      <c r="N744" s="131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BC744" s="39">
        <f t="shared" si="102"/>
        <v>10000.0744</v>
      </c>
      <c r="BD744" s="39">
        <f t="shared" si="103"/>
        <v>10000.0744</v>
      </c>
      <c r="BE744" s="59" t="str">
        <f t="shared" si="104"/>
        <v/>
      </c>
      <c r="BF744" s="39" t="str">
        <f t="shared" si="105"/>
        <v/>
      </c>
      <c r="BG744" s="39" t="str">
        <f>IF(BF744&lt;&gt;1,"",SUM(BF$8:BF744))</f>
        <v/>
      </c>
    </row>
    <row r="745" spans="14:59" x14ac:dyDescent="0.2">
      <c r="N745" s="131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BC745" s="39">
        <f t="shared" si="102"/>
        <v>10000.074500000001</v>
      </c>
      <c r="BD745" s="39">
        <f t="shared" si="103"/>
        <v>10000.074500000001</v>
      </c>
      <c r="BE745" s="59" t="str">
        <f t="shared" si="104"/>
        <v/>
      </c>
      <c r="BF745" s="39" t="str">
        <f t="shared" si="105"/>
        <v/>
      </c>
      <c r="BG745" s="39" t="str">
        <f>IF(BF745&lt;&gt;1,"",SUM(BF$8:BF745))</f>
        <v/>
      </c>
    </row>
    <row r="746" spans="14:59" x14ac:dyDescent="0.2">
      <c r="N746" s="131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BC746" s="39">
        <f t="shared" si="102"/>
        <v>10000.0746</v>
      </c>
      <c r="BD746" s="39">
        <f t="shared" si="103"/>
        <v>10000.0746</v>
      </c>
      <c r="BE746" s="59" t="str">
        <f t="shared" si="104"/>
        <v/>
      </c>
      <c r="BF746" s="39" t="str">
        <f t="shared" si="105"/>
        <v/>
      </c>
      <c r="BG746" s="39" t="str">
        <f>IF(BF746&lt;&gt;1,"",SUM(BF$8:BF746))</f>
        <v/>
      </c>
    </row>
    <row r="747" spans="14:59" x14ac:dyDescent="0.2">
      <c r="N747" s="131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BC747" s="39">
        <f t="shared" si="102"/>
        <v>10000.074699999999</v>
      </c>
      <c r="BD747" s="39">
        <f t="shared" si="103"/>
        <v>10000.074699999999</v>
      </c>
      <c r="BE747" s="59" t="str">
        <f t="shared" si="104"/>
        <v/>
      </c>
      <c r="BF747" s="39" t="str">
        <f t="shared" si="105"/>
        <v/>
      </c>
      <c r="BG747" s="39" t="str">
        <f>IF(BF747&lt;&gt;1,"",SUM(BF$8:BF747))</f>
        <v/>
      </c>
    </row>
    <row r="748" spans="14:59" x14ac:dyDescent="0.2">
      <c r="N748" s="131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BC748" s="39">
        <f t="shared" si="102"/>
        <v>10000.0748</v>
      </c>
      <c r="BD748" s="39">
        <f t="shared" si="103"/>
        <v>10000.0748</v>
      </c>
      <c r="BE748" s="59" t="str">
        <f t="shared" si="104"/>
        <v/>
      </c>
      <c r="BF748" s="39" t="str">
        <f t="shared" si="105"/>
        <v/>
      </c>
      <c r="BG748" s="39" t="str">
        <f>IF(BF748&lt;&gt;1,"",SUM(BF$8:BF748))</f>
        <v/>
      </c>
    </row>
    <row r="749" spans="14:59" x14ac:dyDescent="0.2">
      <c r="N749" s="131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BC749" s="39">
        <f t="shared" si="102"/>
        <v>10000.0749</v>
      </c>
      <c r="BD749" s="39">
        <f t="shared" si="103"/>
        <v>10000.0749</v>
      </c>
      <c r="BE749" s="59" t="str">
        <f t="shared" si="104"/>
        <v/>
      </c>
      <c r="BF749" s="39" t="str">
        <f t="shared" si="105"/>
        <v/>
      </c>
      <c r="BG749" s="39" t="str">
        <f>IF(BF749&lt;&gt;1,"",SUM(BF$8:BF749))</f>
        <v/>
      </c>
    </row>
    <row r="750" spans="14:59" x14ac:dyDescent="0.2">
      <c r="N750" s="131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BC750" s="39">
        <f t="shared" si="102"/>
        <v>10000.075000000001</v>
      </c>
      <c r="BD750" s="39">
        <f t="shared" si="103"/>
        <v>10000.075000000001</v>
      </c>
      <c r="BE750" s="59" t="str">
        <f t="shared" si="104"/>
        <v/>
      </c>
      <c r="BF750" s="39" t="str">
        <f t="shared" si="105"/>
        <v/>
      </c>
      <c r="BG750" s="39" t="str">
        <f>IF(BF750&lt;&gt;1,"",SUM(BF$8:BF750))</f>
        <v/>
      </c>
    </row>
    <row r="751" spans="14:59" x14ac:dyDescent="0.2">
      <c r="N751" s="131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BC751" s="39">
        <f t="shared" si="102"/>
        <v>10000.0751</v>
      </c>
      <c r="BD751" s="39">
        <f t="shared" si="103"/>
        <v>10000.0751</v>
      </c>
      <c r="BE751" s="59" t="str">
        <f t="shared" si="104"/>
        <v/>
      </c>
      <c r="BF751" s="39" t="str">
        <f t="shared" si="105"/>
        <v/>
      </c>
      <c r="BG751" s="39" t="str">
        <f>IF(BF751&lt;&gt;1,"",SUM(BF$8:BF751))</f>
        <v/>
      </c>
    </row>
    <row r="752" spans="14:59" x14ac:dyDescent="0.2">
      <c r="N752" s="131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BC752" s="39">
        <f t="shared" si="102"/>
        <v>10000.075199999999</v>
      </c>
      <c r="BD752" s="39">
        <f t="shared" si="103"/>
        <v>10000.075199999999</v>
      </c>
      <c r="BE752" s="59" t="str">
        <f t="shared" si="104"/>
        <v/>
      </c>
      <c r="BF752" s="39" t="str">
        <f t="shared" si="105"/>
        <v/>
      </c>
      <c r="BG752" s="39" t="str">
        <f>IF(BF752&lt;&gt;1,"",SUM(BF$8:BF752))</f>
        <v/>
      </c>
    </row>
    <row r="753" spans="14:59" x14ac:dyDescent="0.2">
      <c r="N753" s="131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BC753" s="39">
        <f t="shared" si="102"/>
        <v>10000.0753</v>
      </c>
      <c r="BD753" s="39">
        <f t="shared" si="103"/>
        <v>10000.0753</v>
      </c>
      <c r="BE753" s="59" t="str">
        <f t="shared" si="104"/>
        <v/>
      </c>
      <c r="BF753" s="39" t="str">
        <f t="shared" si="105"/>
        <v/>
      </c>
      <c r="BG753" s="39" t="str">
        <f>IF(BF753&lt;&gt;1,"",SUM(BF$8:BF753))</f>
        <v/>
      </c>
    </row>
    <row r="754" spans="14:59" x14ac:dyDescent="0.2">
      <c r="N754" s="131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BC754" s="39">
        <f t="shared" si="102"/>
        <v>10000.0754</v>
      </c>
      <c r="BD754" s="39">
        <f t="shared" si="103"/>
        <v>10000.0754</v>
      </c>
      <c r="BE754" s="59" t="str">
        <f t="shared" si="104"/>
        <v/>
      </c>
      <c r="BF754" s="39" t="str">
        <f t="shared" si="105"/>
        <v/>
      </c>
      <c r="BG754" s="39" t="str">
        <f>IF(BF754&lt;&gt;1,"",SUM(BF$8:BF754))</f>
        <v/>
      </c>
    </row>
    <row r="755" spans="14:59" x14ac:dyDescent="0.2">
      <c r="N755" s="131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BC755" s="39">
        <f t="shared" si="102"/>
        <v>10000.075500000001</v>
      </c>
      <c r="BD755" s="39">
        <f t="shared" si="103"/>
        <v>10000.075500000001</v>
      </c>
      <c r="BE755" s="59" t="str">
        <f t="shared" si="104"/>
        <v/>
      </c>
      <c r="BF755" s="39" t="str">
        <f t="shared" si="105"/>
        <v/>
      </c>
      <c r="BG755" s="39" t="str">
        <f>IF(BF755&lt;&gt;1,"",SUM(BF$8:BF755))</f>
        <v/>
      </c>
    </row>
    <row r="756" spans="14:59" x14ac:dyDescent="0.2">
      <c r="N756" s="131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BC756" s="39">
        <f t="shared" si="102"/>
        <v>10000.0756</v>
      </c>
      <c r="BD756" s="39">
        <f t="shared" si="103"/>
        <v>10000.0756</v>
      </c>
      <c r="BE756" s="59" t="str">
        <f t="shared" si="104"/>
        <v/>
      </c>
      <c r="BF756" s="39" t="str">
        <f t="shared" si="105"/>
        <v/>
      </c>
      <c r="BG756" s="39" t="str">
        <f>IF(BF756&lt;&gt;1,"",SUM(BF$8:BF756))</f>
        <v/>
      </c>
    </row>
    <row r="757" spans="14:59" x14ac:dyDescent="0.2">
      <c r="N757" s="131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BC757" s="39">
        <f t="shared" si="102"/>
        <v>10000.075699999999</v>
      </c>
      <c r="BD757" s="39">
        <f t="shared" si="103"/>
        <v>10000.075699999999</v>
      </c>
      <c r="BE757" s="59" t="str">
        <f t="shared" si="104"/>
        <v/>
      </c>
      <c r="BF757" s="39" t="str">
        <f t="shared" si="105"/>
        <v/>
      </c>
      <c r="BG757" s="39" t="str">
        <f>IF(BF757&lt;&gt;1,"",SUM(BF$8:BF757))</f>
        <v/>
      </c>
    </row>
    <row r="758" spans="14:59" x14ac:dyDescent="0.2">
      <c r="N758" s="131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BC758" s="39">
        <f t="shared" si="102"/>
        <v>10000.075800000001</v>
      </c>
      <c r="BD758" s="39">
        <f t="shared" si="103"/>
        <v>10000.075800000001</v>
      </c>
      <c r="BE758" s="59" t="str">
        <f t="shared" si="104"/>
        <v/>
      </c>
      <c r="BF758" s="39" t="str">
        <f t="shared" si="105"/>
        <v/>
      </c>
      <c r="BG758" s="39" t="str">
        <f>IF(BF758&lt;&gt;1,"",SUM(BF$8:BF758))</f>
        <v/>
      </c>
    </row>
    <row r="759" spans="14:59" x14ac:dyDescent="0.2">
      <c r="N759" s="131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BC759" s="39">
        <f t="shared" si="102"/>
        <v>10000.0759</v>
      </c>
      <c r="BD759" s="39">
        <f t="shared" si="103"/>
        <v>10000.0759</v>
      </c>
      <c r="BE759" s="59" t="str">
        <f t="shared" si="104"/>
        <v/>
      </c>
      <c r="BF759" s="39" t="str">
        <f t="shared" si="105"/>
        <v/>
      </c>
      <c r="BG759" s="39" t="str">
        <f>IF(BF759&lt;&gt;1,"",SUM(BF$8:BF759))</f>
        <v/>
      </c>
    </row>
    <row r="760" spans="14:59" x14ac:dyDescent="0.2">
      <c r="N760" s="131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BC760" s="39">
        <f t="shared" si="102"/>
        <v>10000.075999999999</v>
      </c>
      <c r="BD760" s="39">
        <f t="shared" si="103"/>
        <v>10000.075999999999</v>
      </c>
      <c r="BE760" s="59" t="str">
        <f t="shared" si="104"/>
        <v/>
      </c>
      <c r="BF760" s="39" t="str">
        <f t="shared" si="105"/>
        <v/>
      </c>
      <c r="BG760" s="39" t="str">
        <f>IF(BF760&lt;&gt;1,"",SUM(BF$8:BF760))</f>
        <v/>
      </c>
    </row>
    <row r="761" spans="14:59" x14ac:dyDescent="0.2">
      <c r="N761" s="131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BC761" s="39">
        <f t="shared" si="102"/>
        <v>10000.0761</v>
      </c>
      <c r="BD761" s="39">
        <f t="shared" si="103"/>
        <v>10000.0761</v>
      </c>
      <c r="BE761" s="59" t="str">
        <f t="shared" si="104"/>
        <v/>
      </c>
      <c r="BF761" s="39" t="str">
        <f t="shared" si="105"/>
        <v/>
      </c>
      <c r="BG761" s="39" t="str">
        <f>IF(BF761&lt;&gt;1,"",SUM(BF$8:BF761))</f>
        <v/>
      </c>
    </row>
    <row r="762" spans="14:59" x14ac:dyDescent="0.2">
      <c r="N762" s="131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BC762" s="39">
        <f t="shared" si="102"/>
        <v>10000.0762</v>
      </c>
      <c r="BD762" s="39">
        <f t="shared" si="103"/>
        <v>10000.0762</v>
      </c>
      <c r="BE762" s="59" t="str">
        <f t="shared" si="104"/>
        <v/>
      </c>
      <c r="BF762" s="39" t="str">
        <f t="shared" si="105"/>
        <v/>
      </c>
      <c r="BG762" s="39" t="str">
        <f>IF(BF762&lt;&gt;1,"",SUM(BF$8:BF762))</f>
        <v/>
      </c>
    </row>
    <row r="763" spans="14:59" x14ac:dyDescent="0.2">
      <c r="N763" s="131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BC763" s="39">
        <f t="shared" si="102"/>
        <v>10000.076300000001</v>
      </c>
      <c r="BD763" s="39">
        <f t="shared" si="103"/>
        <v>10000.076300000001</v>
      </c>
      <c r="BE763" s="59" t="str">
        <f t="shared" si="104"/>
        <v/>
      </c>
      <c r="BF763" s="39" t="str">
        <f t="shared" si="105"/>
        <v/>
      </c>
      <c r="BG763" s="39" t="str">
        <f>IF(BF763&lt;&gt;1,"",SUM(BF$8:BF763))</f>
        <v/>
      </c>
    </row>
    <row r="764" spans="14:59" x14ac:dyDescent="0.2">
      <c r="N764" s="131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BC764" s="39">
        <f t="shared" si="102"/>
        <v>10000.0764</v>
      </c>
      <c r="BD764" s="39">
        <f t="shared" si="103"/>
        <v>10000.0764</v>
      </c>
      <c r="BE764" s="59" t="str">
        <f t="shared" si="104"/>
        <v/>
      </c>
      <c r="BF764" s="39" t="str">
        <f t="shared" si="105"/>
        <v/>
      </c>
      <c r="BG764" s="39" t="str">
        <f>IF(BF764&lt;&gt;1,"",SUM(BF$8:BF764))</f>
        <v/>
      </c>
    </row>
    <row r="765" spans="14:59" x14ac:dyDescent="0.2">
      <c r="N765" s="131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BC765" s="39">
        <f t="shared" si="102"/>
        <v>10000.076499999999</v>
      </c>
      <c r="BD765" s="39">
        <f t="shared" si="103"/>
        <v>10000.076499999999</v>
      </c>
      <c r="BE765" s="59" t="str">
        <f t="shared" si="104"/>
        <v/>
      </c>
      <c r="BF765" s="39" t="str">
        <f t="shared" si="105"/>
        <v/>
      </c>
      <c r="BG765" s="39" t="str">
        <f>IF(BF765&lt;&gt;1,"",SUM(BF$8:BF765))</f>
        <v/>
      </c>
    </row>
    <row r="766" spans="14:59" x14ac:dyDescent="0.2">
      <c r="N766" s="131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BC766" s="39">
        <f t="shared" si="102"/>
        <v>10000.0766</v>
      </c>
      <c r="BD766" s="39">
        <f t="shared" si="103"/>
        <v>10000.0766</v>
      </c>
      <c r="BE766" s="59" t="str">
        <f t="shared" si="104"/>
        <v/>
      </c>
      <c r="BF766" s="39" t="str">
        <f t="shared" si="105"/>
        <v/>
      </c>
      <c r="BG766" s="39" t="str">
        <f>IF(BF766&lt;&gt;1,"",SUM(BF$8:BF766))</f>
        <v/>
      </c>
    </row>
    <row r="767" spans="14:59" x14ac:dyDescent="0.2">
      <c r="N767" s="131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BC767" s="39">
        <f t="shared" si="102"/>
        <v>10000.0767</v>
      </c>
      <c r="BD767" s="39">
        <f t="shared" si="103"/>
        <v>10000.0767</v>
      </c>
      <c r="BE767" s="59" t="str">
        <f t="shared" si="104"/>
        <v/>
      </c>
      <c r="BF767" s="39" t="str">
        <f t="shared" si="105"/>
        <v/>
      </c>
      <c r="BG767" s="39" t="str">
        <f>IF(BF767&lt;&gt;1,"",SUM(BF$8:BF767))</f>
        <v/>
      </c>
    </row>
    <row r="768" spans="14:59" x14ac:dyDescent="0.2">
      <c r="N768" s="131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BC768" s="39">
        <f t="shared" si="102"/>
        <v>10000.076800000001</v>
      </c>
      <c r="BD768" s="39">
        <f t="shared" si="103"/>
        <v>10000.076800000001</v>
      </c>
      <c r="BE768" s="59" t="str">
        <f t="shared" si="104"/>
        <v/>
      </c>
      <c r="BF768" s="39" t="str">
        <f t="shared" si="105"/>
        <v/>
      </c>
      <c r="BG768" s="39" t="str">
        <f>IF(BF768&lt;&gt;1,"",SUM(BF$8:BF768))</f>
        <v/>
      </c>
    </row>
    <row r="769" spans="14:59" x14ac:dyDescent="0.2">
      <c r="N769" s="131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BC769" s="39">
        <f t="shared" si="102"/>
        <v>10000.0769</v>
      </c>
      <c r="BD769" s="39">
        <f t="shared" si="103"/>
        <v>10000.0769</v>
      </c>
      <c r="BE769" s="59" t="str">
        <f t="shared" si="104"/>
        <v/>
      </c>
      <c r="BF769" s="39" t="str">
        <f t="shared" si="105"/>
        <v/>
      </c>
      <c r="BG769" s="39" t="str">
        <f>IF(BF769&lt;&gt;1,"",SUM(BF$8:BF769))</f>
        <v/>
      </c>
    </row>
    <row r="770" spans="14:59" x14ac:dyDescent="0.2">
      <c r="N770" s="131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BC770" s="39">
        <f t="shared" si="102"/>
        <v>10000.076999999999</v>
      </c>
      <c r="BD770" s="39">
        <f t="shared" si="103"/>
        <v>10000.076999999999</v>
      </c>
      <c r="BE770" s="59" t="str">
        <f t="shared" si="104"/>
        <v/>
      </c>
      <c r="BF770" s="39" t="str">
        <f t="shared" si="105"/>
        <v/>
      </c>
      <c r="BG770" s="39" t="str">
        <f>IF(BF770&lt;&gt;1,"",SUM(BF$8:BF770))</f>
        <v/>
      </c>
    </row>
    <row r="771" spans="14:59" x14ac:dyDescent="0.2">
      <c r="N771" s="131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BC771" s="39">
        <f t="shared" si="102"/>
        <v>10000.0771</v>
      </c>
      <c r="BD771" s="39">
        <f t="shared" si="103"/>
        <v>10000.0771</v>
      </c>
      <c r="BE771" s="59" t="str">
        <f t="shared" si="104"/>
        <v/>
      </c>
      <c r="BF771" s="39" t="str">
        <f t="shared" si="105"/>
        <v/>
      </c>
      <c r="BG771" s="39" t="str">
        <f>IF(BF771&lt;&gt;1,"",SUM(BF$8:BF771))</f>
        <v/>
      </c>
    </row>
    <row r="772" spans="14:59" x14ac:dyDescent="0.2">
      <c r="N772" s="131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BC772" s="39">
        <f t="shared" si="102"/>
        <v>10000.0772</v>
      </c>
      <c r="BD772" s="39">
        <f t="shared" si="103"/>
        <v>10000.0772</v>
      </c>
      <c r="BE772" s="59" t="str">
        <f t="shared" si="104"/>
        <v/>
      </c>
      <c r="BF772" s="39" t="str">
        <f t="shared" si="105"/>
        <v/>
      </c>
      <c r="BG772" s="39" t="str">
        <f>IF(BF772&lt;&gt;1,"",SUM(BF$8:BF772))</f>
        <v/>
      </c>
    </row>
    <row r="773" spans="14:59" x14ac:dyDescent="0.2">
      <c r="N773" s="131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BC773" s="39">
        <f t="shared" si="102"/>
        <v>10000.077300000001</v>
      </c>
      <c r="BD773" s="39">
        <f t="shared" si="103"/>
        <v>10000.077300000001</v>
      </c>
      <c r="BE773" s="59" t="str">
        <f t="shared" si="104"/>
        <v/>
      </c>
      <c r="BF773" s="39" t="str">
        <f t="shared" si="105"/>
        <v/>
      </c>
      <c r="BG773" s="39" t="str">
        <f>IF(BF773&lt;&gt;1,"",SUM(BF$8:BF773))</f>
        <v/>
      </c>
    </row>
    <row r="774" spans="14:59" x14ac:dyDescent="0.2">
      <c r="N774" s="131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BC774" s="39">
        <f t="shared" si="102"/>
        <v>10000.0774</v>
      </c>
      <c r="BD774" s="39">
        <f t="shared" si="103"/>
        <v>10000.0774</v>
      </c>
      <c r="BE774" s="59" t="str">
        <f t="shared" si="104"/>
        <v/>
      </c>
      <c r="BF774" s="39" t="str">
        <f t="shared" si="105"/>
        <v/>
      </c>
      <c r="BG774" s="39" t="str">
        <f>IF(BF774&lt;&gt;1,"",SUM(BF$8:BF774))</f>
        <v/>
      </c>
    </row>
    <row r="775" spans="14:59" x14ac:dyDescent="0.2">
      <c r="N775" s="131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BC775" s="39">
        <f t="shared" si="102"/>
        <v>10000.077499999999</v>
      </c>
      <c r="BD775" s="39">
        <f t="shared" si="103"/>
        <v>10000.077499999999</v>
      </c>
      <c r="BE775" s="59" t="str">
        <f t="shared" si="104"/>
        <v/>
      </c>
      <c r="BF775" s="39" t="str">
        <f t="shared" si="105"/>
        <v/>
      </c>
      <c r="BG775" s="39" t="str">
        <f>IF(BF775&lt;&gt;1,"",SUM(BF$8:BF775))</f>
        <v/>
      </c>
    </row>
    <row r="776" spans="14:59" x14ac:dyDescent="0.2">
      <c r="N776" s="131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BC776" s="39">
        <f t="shared" si="102"/>
        <v>10000.077600000001</v>
      </c>
      <c r="BD776" s="39">
        <f t="shared" si="103"/>
        <v>10000.077600000001</v>
      </c>
      <c r="BE776" s="59" t="str">
        <f t="shared" si="104"/>
        <v/>
      </c>
      <c r="BF776" s="39" t="str">
        <f t="shared" si="105"/>
        <v/>
      </c>
      <c r="BG776" s="39" t="str">
        <f>IF(BF776&lt;&gt;1,"",SUM(BF$8:BF776))</f>
        <v/>
      </c>
    </row>
    <row r="777" spans="14:59" x14ac:dyDescent="0.2">
      <c r="N777" s="131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BC777" s="39">
        <f t="shared" ref="BC777:BC840" si="106">COUNTIF($P$8:$P$1105,"&lt;="&amp;$P777)+ROW()*0.0001+($P777="")*10000</f>
        <v>10000.0777</v>
      </c>
      <c r="BD777" s="39">
        <f t="shared" ref="BD777:BD840" si="107">SMALL($BC$8:$BC$1105,ROW()-ROW(BC$8)+1)</f>
        <v>10000.0777</v>
      </c>
      <c r="BE777" s="59" t="str">
        <f t="shared" ref="BE777:BE840" si="108">IF($BD777&gt;10000,"",INDEX($P$8:$P$1105,MATCH($BD777,$BC$8:$BC$1105,0)))</f>
        <v/>
      </c>
      <c r="BF777" s="39" t="str">
        <f t="shared" ref="BF777:BF840" si="109">IF(BE777="","",IF(BE777&lt;&gt;BE776,1,0))</f>
        <v/>
      </c>
      <c r="BG777" s="39" t="str">
        <f>IF(BF777&lt;&gt;1,"",SUM(BF$8:BF777))</f>
        <v/>
      </c>
    </row>
    <row r="778" spans="14:59" x14ac:dyDescent="0.2">
      <c r="N778" s="131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BC778" s="39">
        <f t="shared" si="106"/>
        <v>10000.077799999999</v>
      </c>
      <c r="BD778" s="39">
        <f t="shared" si="107"/>
        <v>10000.077799999999</v>
      </c>
      <c r="BE778" s="59" t="str">
        <f t="shared" si="108"/>
        <v/>
      </c>
      <c r="BF778" s="39" t="str">
        <f t="shared" si="109"/>
        <v/>
      </c>
      <c r="BG778" s="39" t="str">
        <f>IF(BF778&lt;&gt;1,"",SUM(BF$8:BF778))</f>
        <v/>
      </c>
    </row>
    <row r="779" spans="14:59" x14ac:dyDescent="0.2">
      <c r="N779" s="131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BC779" s="39">
        <f t="shared" si="106"/>
        <v>10000.0779</v>
      </c>
      <c r="BD779" s="39">
        <f t="shared" si="107"/>
        <v>10000.0779</v>
      </c>
      <c r="BE779" s="59" t="str">
        <f t="shared" si="108"/>
        <v/>
      </c>
      <c r="BF779" s="39" t="str">
        <f t="shared" si="109"/>
        <v/>
      </c>
      <c r="BG779" s="39" t="str">
        <f>IF(BF779&lt;&gt;1,"",SUM(BF$8:BF779))</f>
        <v/>
      </c>
    </row>
    <row r="780" spans="14:59" x14ac:dyDescent="0.2">
      <c r="N780" s="131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BC780" s="39">
        <f t="shared" si="106"/>
        <v>10000.078</v>
      </c>
      <c r="BD780" s="39">
        <f t="shared" si="107"/>
        <v>10000.078</v>
      </c>
      <c r="BE780" s="59" t="str">
        <f t="shared" si="108"/>
        <v/>
      </c>
      <c r="BF780" s="39" t="str">
        <f t="shared" si="109"/>
        <v/>
      </c>
      <c r="BG780" s="39" t="str">
        <f>IF(BF780&lt;&gt;1,"",SUM(BF$8:BF780))</f>
        <v/>
      </c>
    </row>
    <row r="781" spans="14:59" x14ac:dyDescent="0.2">
      <c r="N781" s="131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BC781" s="39">
        <f t="shared" si="106"/>
        <v>10000.078100000001</v>
      </c>
      <c r="BD781" s="39">
        <f t="shared" si="107"/>
        <v>10000.078100000001</v>
      </c>
      <c r="BE781" s="59" t="str">
        <f t="shared" si="108"/>
        <v/>
      </c>
      <c r="BF781" s="39" t="str">
        <f t="shared" si="109"/>
        <v/>
      </c>
      <c r="BG781" s="39" t="str">
        <f>IF(BF781&lt;&gt;1,"",SUM(BF$8:BF781))</f>
        <v/>
      </c>
    </row>
    <row r="782" spans="14:59" x14ac:dyDescent="0.2">
      <c r="N782" s="131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BC782" s="39">
        <f t="shared" si="106"/>
        <v>10000.0782</v>
      </c>
      <c r="BD782" s="39">
        <f t="shared" si="107"/>
        <v>10000.0782</v>
      </c>
      <c r="BE782" s="59" t="str">
        <f t="shared" si="108"/>
        <v/>
      </c>
      <c r="BF782" s="39" t="str">
        <f t="shared" si="109"/>
        <v/>
      </c>
      <c r="BG782" s="39" t="str">
        <f>IF(BF782&lt;&gt;1,"",SUM(BF$8:BF782))</f>
        <v/>
      </c>
    </row>
    <row r="783" spans="14:59" x14ac:dyDescent="0.2">
      <c r="N783" s="131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BC783" s="39">
        <f t="shared" si="106"/>
        <v>10000.078299999999</v>
      </c>
      <c r="BD783" s="39">
        <f t="shared" si="107"/>
        <v>10000.078299999999</v>
      </c>
      <c r="BE783" s="59" t="str">
        <f t="shared" si="108"/>
        <v/>
      </c>
      <c r="BF783" s="39" t="str">
        <f t="shared" si="109"/>
        <v/>
      </c>
      <c r="BG783" s="39" t="str">
        <f>IF(BF783&lt;&gt;1,"",SUM(BF$8:BF783))</f>
        <v/>
      </c>
    </row>
    <row r="784" spans="14:59" x14ac:dyDescent="0.2">
      <c r="N784" s="131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BC784" s="39">
        <f t="shared" si="106"/>
        <v>10000.0784</v>
      </c>
      <c r="BD784" s="39">
        <f t="shared" si="107"/>
        <v>10000.0784</v>
      </c>
      <c r="BE784" s="59" t="str">
        <f t="shared" si="108"/>
        <v/>
      </c>
      <c r="BF784" s="39" t="str">
        <f t="shared" si="109"/>
        <v/>
      </c>
      <c r="BG784" s="39" t="str">
        <f>IF(BF784&lt;&gt;1,"",SUM(BF$8:BF784))</f>
        <v/>
      </c>
    </row>
    <row r="785" spans="14:59" x14ac:dyDescent="0.2">
      <c r="N785" s="131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BC785" s="39">
        <f t="shared" si="106"/>
        <v>10000.0785</v>
      </c>
      <c r="BD785" s="39">
        <f t="shared" si="107"/>
        <v>10000.0785</v>
      </c>
      <c r="BE785" s="59" t="str">
        <f t="shared" si="108"/>
        <v/>
      </c>
      <c r="BF785" s="39" t="str">
        <f t="shared" si="109"/>
        <v/>
      </c>
      <c r="BG785" s="39" t="str">
        <f>IF(BF785&lt;&gt;1,"",SUM(BF$8:BF785))</f>
        <v/>
      </c>
    </row>
    <row r="786" spans="14:59" x14ac:dyDescent="0.2">
      <c r="N786" s="131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BC786" s="39">
        <f t="shared" si="106"/>
        <v>10000.078600000001</v>
      </c>
      <c r="BD786" s="39">
        <f t="shared" si="107"/>
        <v>10000.078600000001</v>
      </c>
      <c r="BE786" s="59" t="str">
        <f t="shared" si="108"/>
        <v/>
      </c>
      <c r="BF786" s="39" t="str">
        <f t="shared" si="109"/>
        <v/>
      </c>
      <c r="BG786" s="39" t="str">
        <f>IF(BF786&lt;&gt;1,"",SUM(BF$8:BF786))</f>
        <v/>
      </c>
    </row>
    <row r="787" spans="14:59" x14ac:dyDescent="0.2">
      <c r="N787" s="131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BC787" s="39">
        <f t="shared" si="106"/>
        <v>10000.0787</v>
      </c>
      <c r="BD787" s="39">
        <f t="shared" si="107"/>
        <v>10000.0787</v>
      </c>
      <c r="BE787" s="59" t="str">
        <f t="shared" si="108"/>
        <v/>
      </c>
      <c r="BF787" s="39" t="str">
        <f t="shared" si="109"/>
        <v/>
      </c>
      <c r="BG787" s="39" t="str">
        <f>IF(BF787&lt;&gt;1,"",SUM(BF$8:BF787))</f>
        <v/>
      </c>
    </row>
    <row r="788" spans="14:59" x14ac:dyDescent="0.2">
      <c r="N788" s="131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BC788" s="39">
        <f t="shared" si="106"/>
        <v>10000.078799999999</v>
      </c>
      <c r="BD788" s="39">
        <f t="shared" si="107"/>
        <v>10000.078799999999</v>
      </c>
      <c r="BE788" s="59" t="str">
        <f t="shared" si="108"/>
        <v/>
      </c>
      <c r="BF788" s="39" t="str">
        <f t="shared" si="109"/>
        <v/>
      </c>
      <c r="BG788" s="39" t="str">
        <f>IF(BF788&lt;&gt;1,"",SUM(BF$8:BF788))</f>
        <v/>
      </c>
    </row>
    <row r="789" spans="14:59" x14ac:dyDescent="0.2">
      <c r="N789" s="131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BC789" s="39">
        <f t="shared" si="106"/>
        <v>10000.0789</v>
      </c>
      <c r="BD789" s="39">
        <f t="shared" si="107"/>
        <v>10000.0789</v>
      </c>
      <c r="BE789" s="59" t="str">
        <f t="shared" si="108"/>
        <v/>
      </c>
      <c r="BF789" s="39" t="str">
        <f t="shared" si="109"/>
        <v/>
      </c>
      <c r="BG789" s="39" t="str">
        <f>IF(BF789&lt;&gt;1,"",SUM(BF$8:BF789))</f>
        <v/>
      </c>
    </row>
    <row r="790" spans="14:59" x14ac:dyDescent="0.2">
      <c r="N790" s="131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BC790" s="39">
        <f t="shared" si="106"/>
        <v>10000.079</v>
      </c>
      <c r="BD790" s="39">
        <f t="shared" si="107"/>
        <v>10000.079</v>
      </c>
      <c r="BE790" s="59" t="str">
        <f t="shared" si="108"/>
        <v/>
      </c>
      <c r="BF790" s="39" t="str">
        <f t="shared" si="109"/>
        <v/>
      </c>
      <c r="BG790" s="39" t="str">
        <f>IF(BF790&lt;&gt;1,"",SUM(BF$8:BF790))</f>
        <v/>
      </c>
    </row>
    <row r="791" spans="14:59" x14ac:dyDescent="0.2">
      <c r="N791" s="131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BC791" s="39">
        <f t="shared" si="106"/>
        <v>10000.079100000001</v>
      </c>
      <c r="BD791" s="39">
        <f t="shared" si="107"/>
        <v>10000.079100000001</v>
      </c>
      <c r="BE791" s="59" t="str">
        <f t="shared" si="108"/>
        <v/>
      </c>
      <c r="BF791" s="39" t="str">
        <f t="shared" si="109"/>
        <v/>
      </c>
      <c r="BG791" s="39" t="str">
        <f>IF(BF791&lt;&gt;1,"",SUM(BF$8:BF791))</f>
        <v/>
      </c>
    </row>
    <row r="792" spans="14:59" x14ac:dyDescent="0.2">
      <c r="N792" s="131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BC792" s="39">
        <f t="shared" si="106"/>
        <v>10000.0792</v>
      </c>
      <c r="BD792" s="39">
        <f t="shared" si="107"/>
        <v>10000.0792</v>
      </c>
      <c r="BE792" s="59" t="str">
        <f t="shared" si="108"/>
        <v/>
      </c>
      <c r="BF792" s="39" t="str">
        <f t="shared" si="109"/>
        <v/>
      </c>
      <c r="BG792" s="39" t="str">
        <f>IF(BF792&lt;&gt;1,"",SUM(BF$8:BF792))</f>
        <v/>
      </c>
    </row>
    <row r="793" spans="14:59" x14ac:dyDescent="0.2">
      <c r="N793" s="131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BC793" s="39">
        <f t="shared" si="106"/>
        <v>10000.079299999999</v>
      </c>
      <c r="BD793" s="39">
        <f t="shared" si="107"/>
        <v>10000.079299999999</v>
      </c>
      <c r="BE793" s="59" t="str">
        <f t="shared" si="108"/>
        <v/>
      </c>
      <c r="BF793" s="39" t="str">
        <f t="shared" si="109"/>
        <v/>
      </c>
      <c r="BG793" s="39" t="str">
        <f>IF(BF793&lt;&gt;1,"",SUM(BF$8:BF793))</f>
        <v/>
      </c>
    </row>
    <row r="794" spans="14:59" x14ac:dyDescent="0.2">
      <c r="N794" s="131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BC794" s="39">
        <f t="shared" si="106"/>
        <v>10000.079400000001</v>
      </c>
      <c r="BD794" s="39">
        <f t="shared" si="107"/>
        <v>10000.079400000001</v>
      </c>
      <c r="BE794" s="59" t="str">
        <f t="shared" si="108"/>
        <v/>
      </c>
      <c r="BF794" s="39" t="str">
        <f t="shared" si="109"/>
        <v/>
      </c>
      <c r="BG794" s="39" t="str">
        <f>IF(BF794&lt;&gt;1,"",SUM(BF$8:BF794))</f>
        <v/>
      </c>
    </row>
    <row r="795" spans="14:59" x14ac:dyDescent="0.2">
      <c r="N795" s="131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BC795" s="39">
        <f t="shared" si="106"/>
        <v>10000.0795</v>
      </c>
      <c r="BD795" s="39">
        <f t="shared" si="107"/>
        <v>10000.0795</v>
      </c>
      <c r="BE795" s="59" t="str">
        <f t="shared" si="108"/>
        <v/>
      </c>
      <c r="BF795" s="39" t="str">
        <f t="shared" si="109"/>
        <v/>
      </c>
      <c r="BG795" s="39" t="str">
        <f>IF(BF795&lt;&gt;1,"",SUM(BF$8:BF795))</f>
        <v/>
      </c>
    </row>
    <row r="796" spans="14:59" x14ac:dyDescent="0.2">
      <c r="N796" s="131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BC796" s="39">
        <f t="shared" si="106"/>
        <v>10000.079599999999</v>
      </c>
      <c r="BD796" s="39">
        <f t="shared" si="107"/>
        <v>10000.079599999999</v>
      </c>
      <c r="BE796" s="59" t="str">
        <f t="shared" si="108"/>
        <v/>
      </c>
      <c r="BF796" s="39" t="str">
        <f t="shared" si="109"/>
        <v/>
      </c>
      <c r="BG796" s="39" t="str">
        <f>IF(BF796&lt;&gt;1,"",SUM(BF$8:BF796))</f>
        <v/>
      </c>
    </row>
    <row r="797" spans="14:59" x14ac:dyDescent="0.2">
      <c r="N797" s="131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BC797" s="39">
        <f t="shared" si="106"/>
        <v>10000.0797</v>
      </c>
      <c r="BD797" s="39">
        <f t="shared" si="107"/>
        <v>10000.0797</v>
      </c>
      <c r="BE797" s="59" t="str">
        <f t="shared" si="108"/>
        <v/>
      </c>
      <c r="BF797" s="39" t="str">
        <f t="shared" si="109"/>
        <v/>
      </c>
      <c r="BG797" s="39" t="str">
        <f>IF(BF797&lt;&gt;1,"",SUM(BF$8:BF797))</f>
        <v/>
      </c>
    </row>
    <row r="798" spans="14:59" x14ac:dyDescent="0.2">
      <c r="N798" s="131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BC798" s="39">
        <f t="shared" si="106"/>
        <v>10000.0798</v>
      </c>
      <c r="BD798" s="39">
        <f t="shared" si="107"/>
        <v>10000.0798</v>
      </c>
      <c r="BE798" s="59" t="str">
        <f t="shared" si="108"/>
        <v/>
      </c>
      <c r="BF798" s="39" t="str">
        <f t="shared" si="109"/>
        <v/>
      </c>
      <c r="BG798" s="39" t="str">
        <f>IF(BF798&lt;&gt;1,"",SUM(BF$8:BF798))</f>
        <v/>
      </c>
    </row>
    <row r="799" spans="14:59" x14ac:dyDescent="0.2">
      <c r="N799" s="131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BC799" s="39">
        <f t="shared" si="106"/>
        <v>10000.079900000001</v>
      </c>
      <c r="BD799" s="39">
        <f t="shared" si="107"/>
        <v>10000.079900000001</v>
      </c>
      <c r="BE799" s="59" t="str">
        <f t="shared" si="108"/>
        <v/>
      </c>
      <c r="BF799" s="39" t="str">
        <f t="shared" si="109"/>
        <v/>
      </c>
      <c r="BG799" s="39" t="str">
        <f>IF(BF799&lt;&gt;1,"",SUM(BF$8:BF799))</f>
        <v/>
      </c>
    </row>
    <row r="800" spans="14:59" x14ac:dyDescent="0.2">
      <c r="N800" s="131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BC800" s="39">
        <f t="shared" si="106"/>
        <v>10000.08</v>
      </c>
      <c r="BD800" s="39">
        <f t="shared" si="107"/>
        <v>10000.08</v>
      </c>
      <c r="BE800" s="59" t="str">
        <f t="shared" si="108"/>
        <v/>
      </c>
      <c r="BF800" s="39" t="str">
        <f t="shared" si="109"/>
        <v/>
      </c>
      <c r="BG800" s="39" t="str">
        <f>IF(BF800&lt;&gt;1,"",SUM(BF$8:BF800))</f>
        <v/>
      </c>
    </row>
    <row r="801" spans="14:59" x14ac:dyDescent="0.2">
      <c r="N801" s="131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BC801" s="39">
        <f t="shared" si="106"/>
        <v>10000.080099999999</v>
      </c>
      <c r="BD801" s="39">
        <f t="shared" si="107"/>
        <v>10000.080099999999</v>
      </c>
      <c r="BE801" s="59" t="str">
        <f t="shared" si="108"/>
        <v/>
      </c>
      <c r="BF801" s="39" t="str">
        <f t="shared" si="109"/>
        <v/>
      </c>
      <c r="BG801" s="39" t="str">
        <f>IF(BF801&lt;&gt;1,"",SUM(BF$8:BF801))</f>
        <v/>
      </c>
    </row>
    <row r="802" spans="14:59" x14ac:dyDescent="0.2">
      <c r="N802" s="131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BC802" s="39">
        <f t="shared" si="106"/>
        <v>10000.0802</v>
      </c>
      <c r="BD802" s="39">
        <f t="shared" si="107"/>
        <v>10000.0802</v>
      </c>
      <c r="BE802" s="59" t="str">
        <f t="shared" si="108"/>
        <v/>
      </c>
      <c r="BF802" s="39" t="str">
        <f t="shared" si="109"/>
        <v/>
      </c>
      <c r="BG802" s="39" t="str">
        <f>IF(BF802&lt;&gt;1,"",SUM(BF$8:BF802))</f>
        <v/>
      </c>
    </row>
    <row r="803" spans="14:59" x14ac:dyDescent="0.2">
      <c r="N803" s="131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BC803" s="39">
        <f t="shared" si="106"/>
        <v>10000.0803</v>
      </c>
      <c r="BD803" s="39">
        <f t="shared" si="107"/>
        <v>10000.0803</v>
      </c>
      <c r="BE803" s="59" t="str">
        <f t="shared" si="108"/>
        <v/>
      </c>
      <c r="BF803" s="39" t="str">
        <f t="shared" si="109"/>
        <v/>
      </c>
      <c r="BG803" s="39" t="str">
        <f>IF(BF803&lt;&gt;1,"",SUM(BF$8:BF803))</f>
        <v/>
      </c>
    </row>
    <row r="804" spans="14:59" x14ac:dyDescent="0.2">
      <c r="N804" s="131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BC804" s="39">
        <f t="shared" si="106"/>
        <v>10000.080400000001</v>
      </c>
      <c r="BD804" s="39">
        <f t="shared" si="107"/>
        <v>10000.080400000001</v>
      </c>
      <c r="BE804" s="59" t="str">
        <f t="shared" si="108"/>
        <v/>
      </c>
      <c r="BF804" s="39" t="str">
        <f t="shared" si="109"/>
        <v/>
      </c>
      <c r="BG804" s="39" t="str">
        <f>IF(BF804&lt;&gt;1,"",SUM(BF$8:BF804))</f>
        <v/>
      </c>
    </row>
    <row r="805" spans="14:59" x14ac:dyDescent="0.2">
      <c r="N805" s="131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BC805" s="39">
        <f t="shared" si="106"/>
        <v>10000.0805</v>
      </c>
      <c r="BD805" s="39">
        <f t="shared" si="107"/>
        <v>10000.0805</v>
      </c>
      <c r="BE805" s="59" t="str">
        <f t="shared" si="108"/>
        <v/>
      </c>
      <c r="BF805" s="39" t="str">
        <f t="shared" si="109"/>
        <v/>
      </c>
      <c r="BG805" s="39" t="str">
        <f>IF(BF805&lt;&gt;1,"",SUM(BF$8:BF805))</f>
        <v/>
      </c>
    </row>
    <row r="806" spans="14:59" x14ac:dyDescent="0.2">
      <c r="N806" s="131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BC806" s="39">
        <f t="shared" si="106"/>
        <v>10000.080599999999</v>
      </c>
      <c r="BD806" s="39">
        <f t="shared" si="107"/>
        <v>10000.080599999999</v>
      </c>
      <c r="BE806" s="59" t="str">
        <f t="shared" si="108"/>
        <v/>
      </c>
      <c r="BF806" s="39" t="str">
        <f t="shared" si="109"/>
        <v/>
      </c>
      <c r="BG806" s="39" t="str">
        <f>IF(BF806&lt;&gt;1,"",SUM(BF$8:BF806))</f>
        <v/>
      </c>
    </row>
    <row r="807" spans="14:59" x14ac:dyDescent="0.2">
      <c r="N807" s="131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BC807" s="39">
        <f t="shared" si="106"/>
        <v>10000.0807</v>
      </c>
      <c r="BD807" s="39">
        <f t="shared" si="107"/>
        <v>10000.0807</v>
      </c>
      <c r="BE807" s="59" t="str">
        <f t="shared" si="108"/>
        <v/>
      </c>
      <c r="BF807" s="39" t="str">
        <f t="shared" si="109"/>
        <v/>
      </c>
      <c r="BG807" s="39" t="str">
        <f>IF(BF807&lt;&gt;1,"",SUM(BF$8:BF807))</f>
        <v/>
      </c>
    </row>
    <row r="808" spans="14:59" x14ac:dyDescent="0.2">
      <c r="N808" s="131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BC808" s="39">
        <f t="shared" si="106"/>
        <v>10000.0808</v>
      </c>
      <c r="BD808" s="39">
        <f t="shared" si="107"/>
        <v>10000.0808</v>
      </c>
      <c r="BE808" s="59" t="str">
        <f t="shared" si="108"/>
        <v/>
      </c>
      <c r="BF808" s="39" t="str">
        <f t="shared" si="109"/>
        <v/>
      </c>
      <c r="BG808" s="39" t="str">
        <f>IF(BF808&lt;&gt;1,"",SUM(BF$8:BF808))</f>
        <v/>
      </c>
    </row>
    <row r="809" spans="14:59" x14ac:dyDescent="0.2">
      <c r="N809" s="131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BC809" s="39">
        <f t="shared" si="106"/>
        <v>10000.080900000001</v>
      </c>
      <c r="BD809" s="39">
        <f t="shared" si="107"/>
        <v>10000.080900000001</v>
      </c>
      <c r="BE809" s="59" t="str">
        <f t="shared" si="108"/>
        <v/>
      </c>
      <c r="BF809" s="39" t="str">
        <f t="shared" si="109"/>
        <v/>
      </c>
      <c r="BG809" s="39" t="str">
        <f>IF(BF809&lt;&gt;1,"",SUM(BF$8:BF809))</f>
        <v/>
      </c>
    </row>
    <row r="810" spans="14:59" x14ac:dyDescent="0.2">
      <c r="N810" s="131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BC810" s="39">
        <f t="shared" si="106"/>
        <v>10000.081</v>
      </c>
      <c r="BD810" s="39">
        <f t="shared" si="107"/>
        <v>10000.081</v>
      </c>
      <c r="BE810" s="59" t="str">
        <f t="shared" si="108"/>
        <v/>
      </c>
      <c r="BF810" s="39" t="str">
        <f t="shared" si="109"/>
        <v/>
      </c>
      <c r="BG810" s="39" t="str">
        <f>IF(BF810&lt;&gt;1,"",SUM(BF$8:BF810))</f>
        <v/>
      </c>
    </row>
    <row r="811" spans="14:59" x14ac:dyDescent="0.2">
      <c r="N811" s="131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BC811" s="39">
        <f t="shared" si="106"/>
        <v>10000.081099999999</v>
      </c>
      <c r="BD811" s="39">
        <f t="shared" si="107"/>
        <v>10000.081099999999</v>
      </c>
      <c r="BE811" s="59" t="str">
        <f t="shared" si="108"/>
        <v/>
      </c>
      <c r="BF811" s="39" t="str">
        <f t="shared" si="109"/>
        <v/>
      </c>
      <c r="BG811" s="39" t="str">
        <f>IF(BF811&lt;&gt;1,"",SUM(BF$8:BF811))</f>
        <v/>
      </c>
    </row>
    <row r="812" spans="14:59" x14ac:dyDescent="0.2">
      <c r="N812" s="131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BC812" s="39">
        <f t="shared" si="106"/>
        <v>10000.081200000001</v>
      </c>
      <c r="BD812" s="39">
        <f t="shared" si="107"/>
        <v>10000.081200000001</v>
      </c>
      <c r="BE812" s="59" t="str">
        <f t="shared" si="108"/>
        <v/>
      </c>
      <c r="BF812" s="39" t="str">
        <f t="shared" si="109"/>
        <v/>
      </c>
      <c r="BG812" s="39" t="str">
        <f>IF(BF812&lt;&gt;1,"",SUM(BF$8:BF812))</f>
        <v/>
      </c>
    </row>
    <row r="813" spans="14:59" x14ac:dyDescent="0.2">
      <c r="N813" s="131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BC813" s="39">
        <f t="shared" si="106"/>
        <v>10000.0813</v>
      </c>
      <c r="BD813" s="39">
        <f t="shared" si="107"/>
        <v>10000.0813</v>
      </c>
      <c r="BE813" s="59" t="str">
        <f t="shared" si="108"/>
        <v/>
      </c>
      <c r="BF813" s="39" t="str">
        <f t="shared" si="109"/>
        <v/>
      </c>
      <c r="BG813" s="39" t="str">
        <f>IF(BF813&lt;&gt;1,"",SUM(BF$8:BF813))</f>
        <v/>
      </c>
    </row>
    <row r="814" spans="14:59" x14ac:dyDescent="0.2">
      <c r="N814" s="131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BC814" s="39">
        <f t="shared" si="106"/>
        <v>10000.081399999999</v>
      </c>
      <c r="BD814" s="39">
        <f t="shared" si="107"/>
        <v>10000.081399999999</v>
      </c>
      <c r="BE814" s="59" t="str">
        <f t="shared" si="108"/>
        <v/>
      </c>
      <c r="BF814" s="39" t="str">
        <f t="shared" si="109"/>
        <v/>
      </c>
      <c r="BG814" s="39" t="str">
        <f>IF(BF814&lt;&gt;1,"",SUM(BF$8:BF814))</f>
        <v/>
      </c>
    </row>
    <row r="815" spans="14:59" x14ac:dyDescent="0.2">
      <c r="N815" s="131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BC815" s="39">
        <f t="shared" si="106"/>
        <v>10000.0815</v>
      </c>
      <c r="BD815" s="39">
        <f t="shared" si="107"/>
        <v>10000.0815</v>
      </c>
      <c r="BE815" s="59" t="str">
        <f t="shared" si="108"/>
        <v/>
      </c>
      <c r="BF815" s="39" t="str">
        <f t="shared" si="109"/>
        <v/>
      </c>
      <c r="BG815" s="39" t="str">
        <f>IF(BF815&lt;&gt;1,"",SUM(BF$8:BF815))</f>
        <v/>
      </c>
    </row>
    <row r="816" spans="14:59" x14ac:dyDescent="0.2">
      <c r="N816" s="131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BC816" s="39">
        <f t="shared" si="106"/>
        <v>10000.0816</v>
      </c>
      <c r="BD816" s="39">
        <f t="shared" si="107"/>
        <v>10000.0816</v>
      </c>
      <c r="BE816" s="59" t="str">
        <f t="shared" si="108"/>
        <v/>
      </c>
      <c r="BF816" s="39" t="str">
        <f t="shared" si="109"/>
        <v/>
      </c>
      <c r="BG816" s="39" t="str">
        <f>IF(BF816&lt;&gt;1,"",SUM(BF$8:BF816))</f>
        <v/>
      </c>
    </row>
    <row r="817" spans="14:59" x14ac:dyDescent="0.2">
      <c r="N817" s="131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BC817" s="39">
        <f t="shared" si="106"/>
        <v>10000.081700000001</v>
      </c>
      <c r="BD817" s="39">
        <f t="shared" si="107"/>
        <v>10000.081700000001</v>
      </c>
      <c r="BE817" s="59" t="str">
        <f t="shared" si="108"/>
        <v/>
      </c>
      <c r="BF817" s="39" t="str">
        <f t="shared" si="109"/>
        <v/>
      </c>
      <c r="BG817" s="39" t="str">
        <f>IF(BF817&lt;&gt;1,"",SUM(BF$8:BF817))</f>
        <v/>
      </c>
    </row>
    <row r="818" spans="14:59" x14ac:dyDescent="0.2">
      <c r="N818" s="131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BC818" s="39">
        <f t="shared" si="106"/>
        <v>10000.0818</v>
      </c>
      <c r="BD818" s="39">
        <f t="shared" si="107"/>
        <v>10000.0818</v>
      </c>
      <c r="BE818" s="59" t="str">
        <f t="shared" si="108"/>
        <v/>
      </c>
      <c r="BF818" s="39" t="str">
        <f t="shared" si="109"/>
        <v/>
      </c>
      <c r="BG818" s="39" t="str">
        <f>IF(BF818&lt;&gt;1,"",SUM(BF$8:BF818))</f>
        <v/>
      </c>
    </row>
    <row r="819" spans="14:59" x14ac:dyDescent="0.2">
      <c r="N819" s="131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BC819" s="39">
        <f t="shared" si="106"/>
        <v>10000.081899999999</v>
      </c>
      <c r="BD819" s="39">
        <f t="shared" si="107"/>
        <v>10000.081899999999</v>
      </c>
      <c r="BE819" s="59" t="str">
        <f t="shared" si="108"/>
        <v/>
      </c>
      <c r="BF819" s="39" t="str">
        <f t="shared" si="109"/>
        <v/>
      </c>
      <c r="BG819" s="39" t="str">
        <f>IF(BF819&lt;&gt;1,"",SUM(BF$8:BF819))</f>
        <v/>
      </c>
    </row>
    <row r="820" spans="14:59" x14ac:dyDescent="0.2">
      <c r="N820" s="131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BC820" s="39">
        <f t="shared" si="106"/>
        <v>10000.082</v>
      </c>
      <c r="BD820" s="39">
        <f t="shared" si="107"/>
        <v>10000.082</v>
      </c>
      <c r="BE820" s="59" t="str">
        <f t="shared" si="108"/>
        <v/>
      </c>
      <c r="BF820" s="39" t="str">
        <f t="shared" si="109"/>
        <v/>
      </c>
      <c r="BG820" s="39" t="str">
        <f>IF(BF820&lt;&gt;1,"",SUM(BF$8:BF820))</f>
        <v/>
      </c>
    </row>
    <row r="821" spans="14:59" x14ac:dyDescent="0.2">
      <c r="N821" s="131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BC821" s="39">
        <f t="shared" si="106"/>
        <v>10000.0821</v>
      </c>
      <c r="BD821" s="39">
        <f t="shared" si="107"/>
        <v>10000.0821</v>
      </c>
      <c r="BE821" s="59" t="str">
        <f t="shared" si="108"/>
        <v/>
      </c>
      <c r="BF821" s="39" t="str">
        <f t="shared" si="109"/>
        <v/>
      </c>
      <c r="BG821" s="39" t="str">
        <f>IF(BF821&lt;&gt;1,"",SUM(BF$8:BF821))</f>
        <v/>
      </c>
    </row>
    <row r="822" spans="14:59" x14ac:dyDescent="0.2">
      <c r="N822" s="131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BC822" s="39">
        <f t="shared" si="106"/>
        <v>10000.082200000001</v>
      </c>
      <c r="BD822" s="39">
        <f t="shared" si="107"/>
        <v>10000.082200000001</v>
      </c>
      <c r="BE822" s="59" t="str">
        <f t="shared" si="108"/>
        <v/>
      </c>
      <c r="BF822" s="39" t="str">
        <f t="shared" si="109"/>
        <v/>
      </c>
      <c r="BG822" s="39" t="str">
        <f>IF(BF822&lt;&gt;1,"",SUM(BF$8:BF822))</f>
        <v/>
      </c>
    </row>
    <row r="823" spans="14:59" x14ac:dyDescent="0.2">
      <c r="N823" s="131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BC823" s="39">
        <f t="shared" si="106"/>
        <v>10000.0823</v>
      </c>
      <c r="BD823" s="39">
        <f t="shared" si="107"/>
        <v>10000.0823</v>
      </c>
      <c r="BE823" s="59" t="str">
        <f t="shared" si="108"/>
        <v/>
      </c>
      <c r="BF823" s="39" t="str">
        <f t="shared" si="109"/>
        <v/>
      </c>
      <c r="BG823" s="39" t="str">
        <f>IF(BF823&lt;&gt;1,"",SUM(BF$8:BF823))</f>
        <v/>
      </c>
    </row>
    <row r="824" spans="14:59" x14ac:dyDescent="0.2">
      <c r="N824" s="131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BC824" s="39">
        <f t="shared" si="106"/>
        <v>10000.082399999999</v>
      </c>
      <c r="BD824" s="39">
        <f t="shared" si="107"/>
        <v>10000.082399999999</v>
      </c>
      <c r="BE824" s="59" t="str">
        <f t="shared" si="108"/>
        <v/>
      </c>
      <c r="BF824" s="39" t="str">
        <f t="shared" si="109"/>
        <v/>
      </c>
      <c r="BG824" s="39" t="str">
        <f>IF(BF824&lt;&gt;1,"",SUM(BF$8:BF824))</f>
        <v/>
      </c>
    </row>
    <row r="825" spans="14:59" x14ac:dyDescent="0.2">
      <c r="N825" s="131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BC825" s="39">
        <f t="shared" si="106"/>
        <v>10000.0825</v>
      </c>
      <c r="BD825" s="39">
        <f t="shared" si="107"/>
        <v>10000.0825</v>
      </c>
      <c r="BE825" s="59" t="str">
        <f t="shared" si="108"/>
        <v/>
      </c>
      <c r="BF825" s="39" t="str">
        <f t="shared" si="109"/>
        <v/>
      </c>
      <c r="BG825" s="39" t="str">
        <f>IF(BF825&lt;&gt;1,"",SUM(BF$8:BF825))</f>
        <v/>
      </c>
    </row>
    <row r="826" spans="14:59" x14ac:dyDescent="0.2">
      <c r="N826" s="131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BC826" s="39">
        <f t="shared" si="106"/>
        <v>10000.0826</v>
      </c>
      <c r="BD826" s="39">
        <f t="shared" si="107"/>
        <v>10000.0826</v>
      </c>
      <c r="BE826" s="59" t="str">
        <f t="shared" si="108"/>
        <v/>
      </c>
      <c r="BF826" s="39" t="str">
        <f t="shared" si="109"/>
        <v/>
      </c>
      <c r="BG826" s="39" t="str">
        <f>IF(BF826&lt;&gt;1,"",SUM(BF$8:BF826))</f>
        <v/>
      </c>
    </row>
    <row r="827" spans="14:59" x14ac:dyDescent="0.2">
      <c r="N827" s="131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BC827" s="39">
        <f t="shared" si="106"/>
        <v>10000.082700000001</v>
      </c>
      <c r="BD827" s="39">
        <f t="shared" si="107"/>
        <v>10000.082700000001</v>
      </c>
      <c r="BE827" s="59" t="str">
        <f t="shared" si="108"/>
        <v/>
      </c>
      <c r="BF827" s="39" t="str">
        <f t="shared" si="109"/>
        <v/>
      </c>
      <c r="BG827" s="39" t="str">
        <f>IF(BF827&lt;&gt;1,"",SUM(BF$8:BF827))</f>
        <v/>
      </c>
    </row>
    <row r="828" spans="14:59" x14ac:dyDescent="0.2">
      <c r="N828" s="131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BC828" s="39">
        <f t="shared" si="106"/>
        <v>10000.0828</v>
      </c>
      <c r="BD828" s="39">
        <f t="shared" si="107"/>
        <v>10000.0828</v>
      </c>
      <c r="BE828" s="59" t="str">
        <f t="shared" si="108"/>
        <v/>
      </c>
      <c r="BF828" s="39" t="str">
        <f t="shared" si="109"/>
        <v/>
      </c>
      <c r="BG828" s="39" t="str">
        <f>IF(BF828&lt;&gt;1,"",SUM(BF$8:BF828))</f>
        <v/>
      </c>
    </row>
    <row r="829" spans="14:59" x14ac:dyDescent="0.2">
      <c r="N829" s="131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BC829" s="39">
        <f t="shared" si="106"/>
        <v>10000.082899999999</v>
      </c>
      <c r="BD829" s="39">
        <f t="shared" si="107"/>
        <v>10000.082899999999</v>
      </c>
      <c r="BE829" s="59" t="str">
        <f t="shared" si="108"/>
        <v/>
      </c>
      <c r="BF829" s="39" t="str">
        <f t="shared" si="109"/>
        <v/>
      </c>
      <c r="BG829" s="39" t="str">
        <f>IF(BF829&lt;&gt;1,"",SUM(BF$8:BF829))</f>
        <v/>
      </c>
    </row>
    <row r="830" spans="14:59" x14ac:dyDescent="0.2">
      <c r="N830" s="131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BC830" s="39">
        <f t="shared" si="106"/>
        <v>10000.083000000001</v>
      </c>
      <c r="BD830" s="39">
        <f t="shared" si="107"/>
        <v>10000.083000000001</v>
      </c>
      <c r="BE830" s="59" t="str">
        <f t="shared" si="108"/>
        <v/>
      </c>
      <c r="BF830" s="39" t="str">
        <f t="shared" si="109"/>
        <v/>
      </c>
      <c r="BG830" s="39" t="str">
        <f>IF(BF830&lt;&gt;1,"",SUM(BF$8:BF830))</f>
        <v/>
      </c>
    </row>
    <row r="831" spans="14:59" x14ac:dyDescent="0.2">
      <c r="N831" s="131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BC831" s="39">
        <f t="shared" si="106"/>
        <v>10000.0831</v>
      </c>
      <c r="BD831" s="39">
        <f t="shared" si="107"/>
        <v>10000.0831</v>
      </c>
      <c r="BE831" s="59" t="str">
        <f t="shared" si="108"/>
        <v/>
      </c>
      <c r="BF831" s="39" t="str">
        <f t="shared" si="109"/>
        <v/>
      </c>
      <c r="BG831" s="39" t="str">
        <f>IF(BF831&lt;&gt;1,"",SUM(BF$8:BF831))</f>
        <v/>
      </c>
    </row>
    <row r="832" spans="14:59" x14ac:dyDescent="0.2">
      <c r="N832" s="131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BC832" s="39">
        <f t="shared" si="106"/>
        <v>10000.083199999999</v>
      </c>
      <c r="BD832" s="39">
        <f t="shared" si="107"/>
        <v>10000.083199999999</v>
      </c>
      <c r="BE832" s="59" t="str">
        <f t="shared" si="108"/>
        <v/>
      </c>
      <c r="BF832" s="39" t="str">
        <f t="shared" si="109"/>
        <v/>
      </c>
      <c r="BG832" s="39" t="str">
        <f>IF(BF832&lt;&gt;1,"",SUM(BF$8:BF832))</f>
        <v/>
      </c>
    </row>
    <row r="833" spans="14:59" x14ac:dyDescent="0.2">
      <c r="N833" s="131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BC833" s="39">
        <f t="shared" si="106"/>
        <v>10000.0833</v>
      </c>
      <c r="BD833" s="39">
        <f t="shared" si="107"/>
        <v>10000.0833</v>
      </c>
      <c r="BE833" s="59" t="str">
        <f t="shared" si="108"/>
        <v/>
      </c>
      <c r="BF833" s="39" t="str">
        <f t="shared" si="109"/>
        <v/>
      </c>
      <c r="BG833" s="39" t="str">
        <f>IF(BF833&lt;&gt;1,"",SUM(BF$8:BF833))</f>
        <v/>
      </c>
    </row>
    <row r="834" spans="14:59" x14ac:dyDescent="0.2">
      <c r="N834" s="131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BC834" s="39">
        <f t="shared" si="106"/>
        <v>10000.0834</v>
      </c>
      <c r="BD834" s="39">
        <f t="shared" si="107"/>
        <v>10000.0834</v>
      </c>
      <c r="BE834" s="59" t="str">
        <f t="shared" si="108"/>
        <v/>
      </c>
      <c r="BF834" s="39" t="str">
        <f t="shared" si="109"/>
        <v/>
      </c>
      <c r="BG834" s="39" t="str">
        <f>IF(BF834&lt;&gt;1,"",SUM(BF$8:BF834))</f>
        <v/>
      </c>
    </row>
    <row r="835" spans="14:59" x14ac:dyDescent="0.2">
      <c r="N835" s="131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BC835" s="39">
        <f t="shared" si="106"/>
        <v>10000.083500000001</v>
      </c>
      <c r="BD835" s="39">
        <f t="shared" si="107"/>
        <v>10000.083500000001</v>
      </c>
      <c r="BE835" s="59" t="str">
        <f t="shared" si="108"/>
        <v/>
      </c>
      <c r="BF835" s="39" t="str">
        <f t="shared" si="109"/>
        <v/>
      </c>
      <c r="BG835" s="39" t="str">
        <f>IF(BF835&lt;&gt;1,"",SUM(BF$8:BF835))</f>
        <v/>
      </c>
    </row>
    <row r="836" spans="14:59" x14ac:dyDescent="0.2">
      <c r="N836" s="131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BC836" s="39">
        <f t="shared" si="106"/>
        <v>10000.0836</v>
      </c>
      <c r="BD836" s="39">
        <f t="shared" si="107"/>
        <v>10000.0836</v>
      </c>
      <c r="BE836" s="59" t="str">
        <f t="shared" si="108"/>
        <v/>
      </c>
      <c r="BF836" s="39" t="str">
        <f t="shared" si="109"/>
        <v/>
      </c>
      <c r="BG836" s="39" t="str">
        <f>IF(BF836&lt;&gt;1,"",SUM(BF$8:BF836))</f>
        <v/>
      </c>
    </row>
    <row r="837" spans="14:59" x14ac:dyDescent="0.2">
      <c r="N837" s="131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BC837" s="39">
        <f t="shared" si="106"/>
        <v>10000.083699999999</v>
      </c>
      <c r="BD837" s="39">
        <f t="shared" si="107"/>
        <v>10000.083699999999</v>
      </c>
      <c r="BE837" s="59" t="str">
        <f t="shared" si="108"/>
        <v/>
      </c>
      <c r="BF837" s="39" t="str">
        <f t="shared" si="109"/>
        <v/>
      </c>
      <c r="BG837" s="39" t="str">
        <f>IF(BF837&lt;&gt;1,"",SUM(BF$8:BF837))</f>
        <v/>
      </c>
    </row>
    <row r="838" spans="14:59" x14ac:dyDescent="0.2">
      <c r="N838" s="131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BC838" s="39">
        <f t="shared" si="106"/>
        <v>10000.0838</v>
      </c>
      <c r="BD838" s="39">
        <f t="shared" si="107"/>
        <v>10000.0838</v>
      </c>
      <c r="BE838" s="59" t="str">
        <f t="shared" si="108"/>
        <v/>
      </c>
      <c r="BF838" s="39" t="str">
        <f t="shared" si="109"/>
        <v/>
      </c>
      <c r="BG838" s="39" t="str">
        <f>IF(BF838&lt;&gt;1,"",SUM(BF$8:BF838))</f>
        <v/>
      </c>
    </row>
    <row r="839" spans="14:59" x14ac:dyDescent="0.2">
      <c r="N839" s="131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BC839" s="39">
        <f t="shared" si="106"/>
        <v>10000.0839</v>
      </c>
      <c r="BD839" s="39">
        <f t="shared" si="107"/>
        <v>10000.0839</v>
      </c>
      <c r="BE839" s="59" t="str">
        <f t="shared" si="108"/>
        <v/>
      </c>
      <c r="BF839" s="39" t="str">
        <f t="shared" si="109"/>
        <v/>
      </c>
      <c r="BG839" s="39" t="str">
        <f>IF(BF839&lt;&gt;1,"",SUM(BF$8:BF839))</f>
        <v/>
      </c>
    </row>
    <row r="840" spans="14:59" x14ac:dyDescent="0.2">
      <c r="N840" s="131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BC840" s="39">
        <f t="shared" si="106"/>
        <v>10000.084000000001</v>
      </c>
      <c r="BD840" s="39">
        <f t="shared" si="107"/>
        <v>10000.084000000001</v>
      </c>
      <c r="BE840" s="59" t="str">
        <f t="shared" si="108"/>
        <v/>
      </c>
      <c r="BF840" s="39" t="str">
        <f t="shared" si="109"/>
        <v/>
      </c>
      <c r="BG840" s="39" t="str">
        <f>IF(BF840&lt;&gt;1,"",SUM(BF$8:BF840))</f>
        <v/>
      </c>
    </row>
    <row r="841" spans="14:59" x14ac:dyDescent="0.2">
      <c r="N841" s="131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BC841" s="39">
        <f t="shared" ref="BC841:BC904" si="110">COUNTIF($P$8:$P$1105,"&lt;="&amp;$P841)+ROW()*0.0001+($P841="")*10000</f>
        <v>10000.0841</v>
      </c>
      <c r="BD841" s="39">
        <f t="shared" ref="BD841:BD904" si="111">SMALL($BC$8:$BC$1105,ROW()-ROW(BC$8)+1)</f>
        <v>10000.0841</v>
      </c>
      <c r="BE841" s="59" t="str">
        <f t="shared" ref="BE841:BE904" si="112">IF($BD841&gt;10000,"",INDEX($P$8:$P$1105,MATCH($BD841,$BC$8:$BC$1105,0)))</f>
        <v/>
      </c>
      <c r="BF841" s="39" t="str">
        <f t="shared" ref="BF841:BF904" si="113">IF(BE841="","",IF(BE841&lt;&gt;BE840,1,0))</f>
        <v/>
      </c>
      <c r="BG841" s="39" t="str">
        <f>IF(BF841&lt;&gt;1,"",SUM(BF$8:BF841))</f>
        <v/>
      </c>
    </row>
    <row r="842" spans="14:59" x14ac:dyDescent="0.2">
      <c r="N842" s="131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BC842" s="39">
        <f t="shared" si="110"/>
        <v>10000.084199999999</v>
      </c>
      <c r="BD842" s="39">
        <f t="shared" si="111"/>
        <v>10000.084199999999</v>
      </c>
      <c r="BE842" s="59" t="str">
        <f t="shared" si="112"/>
        <v/>
      </c>
      <c r="BF842" s="39" t="str">
        <f t="shared" si="113"/>
        <v/>
      </c>
      <c r="BG842" s="39" t="str">
        <f>IF(BF842&lt;&gt;1,"",SUM(BF$8:BF842))</f>
        <v/>
      </c>
    </row>
    <row r="843" spans="14:59" x14ac:dyDescent="0.2">
      <c r="N843" s="131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BC843" s="39">
        <f t="shared" si="110"/>
        <v>10000.0843</v>
      </c>
      <c r="BD843" s="39">
        <f t="shared" si="111"/>
        <v>10000.0843</v>
      </c>
      <c r="BE843" s="59" t="str">
        <f t="shared" si="112"/>
        <v/>
      </c>
      <c r="BF843" s="39" t="str">
        <f t="shared" si="113"/>
        <v/>
      </c>
      <c r="BG843" s="39" t="str">
        <f>IF(BF843&lt;&gt;1,"",SUM(BF$8:BF843))</f>
        <v/>
      </c>
    </row>
    <row r="844" spans="14:59" x14ac:dyDescent="0.2">
      <c r="N844" s="131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BC844" s="39">
        <f t="shared" si="110"/>
        <v>10000.0844</v>
      </c>
      <c r="BD844" s="39">
        <f t="shared" si="111"/>
        <v>10000.0844</v>
      </c>
      <c r="BE844" s="59" t="str">
        <f t="shared" si="112"/>
        <v/>
      </c>
      <c r="BF844" s="39" t="str">
        <f t="shared" si="113"/>
        <v/>
      </c>
      <c r="BG844" s="39" t="str">
        <f>IF(BF844&lt;&gt;1,"",SUM(BF$8:BF844))</f>
        <v/>
      </c>
    </row>
    <row r="845" spans="14:59" x14ac:dyDescent="0.2">
      <c r="N845" s="131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BC845" s="39">
        <f t="shared" si="110"/>
        <v>10000.084500000001</v>
      </c>
      <c r="BD845" s="39">
        <f t="shared" si="111"/>
        <v>10000.084500000001</v>
      </c>
      <c r="BE845" s="59" t="str">
        <f t="shared" si="112"/>
        <v/>
      </c>
      <c r="BF845" s="39" t="str">
        <f t="shared" si="113"/>
        <v/>
      </c>
      <c r="BG845" s="39" t="str">
        <f>IF(BF845&lt;&gt;1,"",SUM(BF$8:BF845))</f>
        <v/>
      </c>
    </row>
    <row r="846" spans="14:59" x14ac:dyDescent="0.2">
      <c r="N846" s="131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BC846" s="39">
        <f t="shared" si="110"/>
        <v>10000.0846</v>
      </c>
      <c r="BD846" s="39">
        <f t="shared" si="111"/>
        <v>10000.0846</v>
      </c>
      <c r="BE846" s="59" t="str">
        <f t="shared" si="112"/>
        <v/>
      </c>
      <c r="BF846" s="39" t="str">
        <f t="shared" si="113"/>
        <v/>
      </c>
      <c r="BG846" s="39" t="str">
        <f>IF(BF846&lt;&gt;1,"",SUM(BF$8:BF846))</f>
        <v/>
      </c>
    </row>
    <row r="847" spans="14:59" x14ac:dyDescent="0.2">
      <c r="N847" s="131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BC847" s="39">
        <f t="shared" si="110"/>
        <v>10000.084699999999</v>
      </c>
      <c r="BD847" s="39">
        <f t="shared" si="111"/>
        <v>10000.084699999999</v>
      </c>
      <c r="BE847" s="59" t="str">
        <f t="shared" si="112"/>
        <v/>
      </c>
      <c r="BF847" s="39" t="str">
        <f t="shared" si="113"/>
        <v/>
      </c>
      <c r="BG847" s="39" t="str">
        <f>IF(BF847&lt;&gt;1,"",SUM(BF$8:BF847))</f>
        <v/>
      </c>
    </row>
    <row r="848" spans="14:59" x14ac:dyDescent="0.2">
      <c r="N848" s="131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BC848" s="39">
        <f t="shared" si="110"/>
        <v>10000.084800000001</v>
      </c>
      <c r="BD848" s="39">
        <f t="shared" si="111"/>
        <v>10000.084800000001</v>
      </c>
      <c r="BE848" s="59" t="str">
        <f t="shared" si="112"/>
        <v/>
      </c>
      <c r="BF848" s="39" t="str">
        <f t="shared" si="113"/>
        <v/>
      </c>
      <c r="BG848" s="39" t="str">
        <f>IF(BF848&lt;&gt;1,"",SUM(BF$8:BF848))</f>
        <v/>
      </c>
    </row>
    <row r="849" spans="14:59" x14ac:dyDescent="0.2">
      <c r="N849" s="131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BC849" s="39">
        <f t="shared" si="110"/>
        <v>10000.0849</v>
      </c>
      <c r="BD849" s="39">
        <f t="shared" si="111"/>
        <v>10000.0849</v>
      </c>
      <c r="BE849" s="59" t="str">
        <f t="shared" si="112"/>
        <v/>
      </c>
      <c r="BF849" s="39" t="str">
        <f t="shared" si="113"/>
        <v/>
      </c>
      <c r="BG849" s="39" t="str">
        <f>IF(BF849&lt;&gt;1,"",SUM(BF$8:BF849))</f>
        <v/>
      </c>
    </row>
    <row r="850" spans="14:59" x14ac:dyDescent="0.2">
      <c r="N850" s="131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BC850" s="39">
        <f t="shared" si="110"/>
        <v>10000.084999999999</v>
      </c>
      <c r="BD850" s="39">
        <f t="shared" si="111"/>
        <v>10000.084999999999</v>
      </c>
      <c r="BE850" s="59" t="str">
        <f t="shared" si="112"/>
        <v/>
      </c>
      <c r="BF850" s="39" t="str">
        <f t="shared" si="113"/>
        <v/>
      </c>
      <c r="BG850" s="39" t="str">
        <f>IF(BF850&lt;&gt;1,"",SUM(BF$8:BF850))</f>
        <v/>
      </c>
    </row>
    <row r="851" spans="14:59" x14ac:dyDescent="0.2">
      <c r="N851" s="131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BC851" s="39">
        <f t="shared" si="110"/>
        <v>10000.0851</v>
      </c>
      <c r="BD851" s="39">
        <f t="shared" si="111"/>
        <v>10000.0851</v>
      </c>
      <c r="BE851" s="59" t="str">
        <f t="shared" si="112"/>
        <v/>
      </c>
      <c r="BF851" s="39" t="str">
        <f t="shared" si="113"/>
        <v/>
      </c>
      <c r="BG851" s="39" t="str">
        <f>IF(BF851&lt;&gt;1,"",SUM(BF$8:BF851))</f>
        <v/>
      </c>
    </row>
    <row r="852" spans="14:59" x14ac:dyDescent="0.2">
      <c r="N852" s="131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BC852" s="39">
        <f t="shared" si="110"/>
        <v>10000.0852</v>
      </c>
      <c r="BD852" s="39">
        <f t="shared" si="111"/>
        <v>10000.0852</v>
      </c>
      <c r="BE852" s="59" t="str">
        <f t="shared" si="112"/>
        <v/>
      </c>
      <c r="BF852" s="39" t="str">
        <f t="shared" si="113"/>
        <v/>
      </c>
      <c r="BG852" s="39" t="str">
        <f>IF(BF852&lt;&gt;1,"",SUM(BF$8:BF852))</f>
        <v/>
      </c>
    </row>
    <row r="853" spans="14:59" x14ac:dyDescent="0.2">
      <c r="N853" s="131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BC853" s="39">
        <f t="shared" si="110"/>
        <v>10000.085300000001</v>
      </c>
      <c r="BD853" s="39">
        <f t="shared" si="111"/>
        <v>10000.085300000001</v>
      </c>
      <c r="BE853" s="59" t="str">
        <f t="shared" si="112"/>
        <v/>
      </c>
      <c r="BF853" s="39" t="str">
        <f t="shared" si="113"/>
        <v/>
      </c>
      <c r="BG853" s="39" t="str">
        <f>IF(BF853&lt;&gt;1,"",SUM(BF$8:BF853))</f>
        <v/>
      </c>
    </row>
    <row r="854" spans="14:59" x14ac:dyDescent="0.2">
      <c r="N854" s="131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BC854" s="39">
        <f t="shared" si="110"/>
        <v>10000.0854</v>
      </c>
      <c r="BD854" s="39">
        <f t="shared" si="111"/>
        <v>10000.0854</v>
      </c>
      <c r="BE854" s="59" t="str">
        <f t="shared" si="112"/>
        <v/>
      </c>
      <c r="BF854" s="39" t="str">
        <f t="shared" si="113"/>
        <v/>
      </c>
      <c r="BG854" s="39" t="str">
        <f>IF(BF854&lt;&gt;1,"",SUM(BF$8:BF854))</f>
        <v/>
      </c>
    </row>
    <row r="855" spans="14:59" x14ac:dyDescent="0.2">
      <c r="N855" s="131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BC855" s="39">
        <f t="shared" si="110"/>
        <v>10000.085499999999</v>
      </c>
      <c r="BD855" s="39">
        <f t="shared" si="111"/>
        <v>10000.085499999999</v>
      </c>
      <c r="BE855" s="59" t="str">
        <f t="shared" si="112"/>
        <v/>
      </c>
      <c r="BF855" s="39" t="str">
        <f t="shared" si="113"/>
        <v/>
      </c>
      <c r="BG855" s="39" t="str">
        <f>IF(BF855&lt;&gt;1,"",SUM(BF$8:BF855))</f>
        <v/>
      </c>
    </row>
    <row r="856" spans="14:59" x14ac:dyDescent="0.2">
      <c r="N856" s="131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BC856" s="39">
        <f t="shared" si="110"/>
        <v>10000.0856</v>
      </c>
      <c r="BD856" s="39">
        <f t="shared" si="111"/>
        <v>10000.0856</v>
      </c>
      <c r="BE856" s="59" t="str">
        <f t="shared" si="112"/>
        <v/>
      </c>
      <c r="BF856" s="39" t="str">
        <f t="shared" si="113"/>
        <v/>
      </c>
      <c r="BG856" s="39" t="str">
        <f>IF(BF856&lt;&gt;1,"",SUM(BF$8:BF856))</f>
        <v/>
      </c>
    </row>
    <row r="857" spans="14:59" x14ac:dyDescent="0.2">
      <c r="N857" s="131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BC857" s="39">
        <f t="shared" si="110"/>
        <v>10000.0857</v>
      </c>
      <c r="BD857" s="39">
        <f t="shared" si="111"/>
        <v>10000.0857</v>
      </c>
      <c r="BE857" s="59" t="str">
        <f t="shared" si="112"/>
        <v/>
      </c>
      <c r="BF857" s="39" t="str">
        <f t="shared" si="113"/>
        <v/>
      </c>
      <c r="BG857" s="39" t="str">
        <f>IF(BF857&lt;&gt;1,"",SUM(BF$8:BF857))</f>
        <v/>
      </c>
    </row>
    <row r="858" spans="14:59" x14ac:dyDescent="0.2">
      <c r="N858" s="131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BC858" s="39">
        <f t="shared" si="110"/>
        <v>10000.085800000001</v>
      </c>
      <c r="BD858" s="39">
        <f t="shared" si="111"/>
        <v>10000.085800000001</v>
      </c>
      <c r="BE858" s="59" t="str">
        <f t="shared" si="112"/>
        <v/>
      </c>
      <c r="BF858" s="39" t="str">
        <f t="shared" si="113"/>
        <v/>
      </c>
      <c r="BG858" s="39" t="str">
        <f>IF(BF858&lt;&gt;1,"",SUM(BF$8:BF858))</f>
        <v/>
      </c>
    </row>
    <row r="859" spans="14:59" x14ac:dyDescent="0.2">
      <c r="N859" s="131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BC859" s="39">
        <f t="shared" si="110"/>
        <v>10000.0859</v>
      </c>
      <c r="BD859" s="39">
        <f t="shared" si="111"/>
        <v>10000.0859</v>
      </c>
      <c r="BE859" s="59" t="str">
        <f t="shared" si="112"/>
        <v/>
      </c>
      <c r="BF859" s="39" t="str">
        <f t="shared" si="113"/>
        <v/>
      </c>
      <c r="BG859" s="39" t="str">
        <f>IF(BF859&lt;&gt;1,"",SUM(BF$8:BF859))</f>
        <v/>
      </c>
    </row>
    <row r="860" spans="14:59" x14ac:dyDescent="0.2">
      <c r="N860" s="131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BC860" s="39">
        <f t="shared" si="110"/>
        <v>10000.085999999999</v>
      </c>
      <c r="BD860" s="39">
        <f t="shared" si="111"/>
        <v>10000.085999999999</v>
      </c>
      <c r="BE860" s="59" t="str">
        <f t="shared" si="112"/>
        <v/>
      </c>
      <c r="BF860" s="39" t="str">
        <f t="shared" si="113"/>
        <v/>
      </c>
      <c r="BG860" s="39" t="str">
        <f>IF(BF860&lt;&gt;1,"",SUM(BF$8:BF860))</f>
        <v/>
      </c>
    </row>
    <row r="861" spans="14:59" x14ac:dyDescent="0.2">
      <c r="N861" s="131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BC861" s="39">
        <f t="shared" si="110"/>
        <v>10000.0861</v>
      </c>
      <c r="BD861" s="39">
        <f t="shared" si="111"/>
        <v>10000.0861</v>
      </c>
      <c r="BE861" s="59" t="str">
        <f t="shared" si="112"/>
        <v/>
      </c>
      <c r="BF861" s="39" t="str">
        <f t="shared" si="113"/>
        <v/>
      </c>
      <c r="BG861" s="39" t="str">
        <f>IF(BF861&lt;&gt;1,"",SUM(BF$8:BF861))</f>
        <v/>
      </c>
    </row>
    <row r="862" spans="14:59" x14ac:dyDescent="0.2">
      <c r="N862" s="131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BC862" s="39">
        <f t="shared" si="110"/>
        <v>10000.0862</v>
      </c>
      <c r="BD862" s="39">
        <f t="shared" si="111"/>
        <v>10000.0862</v>
      </c>
      <c r="BE862" s="59" t="str">
        <f t="shared" si="112"/>
        <v/>
      </c>
      <c r="BF862" s="39" t="str">
        <f t="shared" si="113"/>
        <v/>
      </c>
      <c r="BG862" s="39" t="str">
        <f>IF(BF862&lt;&gt;1,"",SUM(BF$8:BF862))</f>
        <v/>
      </c>
    </row>
    <row r="863" spans="14:59" x14ac:dyDescent="0.2">
      <c r="N863" s="131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BC863" s="39">
        <f t="shared" si="110"/>
        <v>10000.086300000001</v>
      </c>
      <c r="BD863" s="39">
        <f t="shared" si="111"/>
        <v>10000.086300000001</v>
      </c>
      <c r="BE863" s="59" t="str">
        <f t="shared" si="112"/>
        <v/>
      </c>
      <c r="BF863" s="39" t="str">
        <f t="shared" si="113"/>
        <v/>
      </c>
      <c r="BG863" s="39" t="str">
        <f>IF(BF863&lt;&gt;1,"",SUM(BF$8:BF863))</f>
        <v/>
      </c>
    </row>
    <row r="864" spans="14:59" x14ac:dyDescent="0.2">
      <c r="N864" s="131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BC864" s="39">
        <f t="shared" si="110"/>
        <v>10000.0864</v>
      </c>
      <c r="BD864" s="39">
        <f t="shared" si="111"/>
        <v>10000.0864</v>
      </c>
      <c r="BE864" s="59" t="str">
        <f t="shared" si="112"/>
        <v/>
      </c>
      <c r="BF864" s="39" t="str">
        <f t="shared" si="113"/>
        <v/>
      </c>
      <c r="BG864" s="39" t="str">
        <f>IF(BF864&lt;&gt;1,"",SUM(BF$8:BF864))</f>
        <v/>
      </c>
    </row>
    <row r="865" spans="14:59" x14ac:dyDescent="0.2">
      <c r="N865" s="131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BC865" s="39">
        <f t="shared" si="110"/>
        <v>10000.086499999999</v>
      </c>
      <c r="BD865" s="39">
        <f t="shared" si="111"/>
        <v>10000.086499999999</v>
      </c>
      <c r="BE865" s="59" t="str">
        <f t="shared" si="112"/>
        <v/>
      </c>
      <c r="BF865" s="39" t="str">
        <f t="shared" si="113"/>
        <v/>
      </c>
      <c r="BG865" s="39" t="str">
        <f>IF(BF865&lt;&gt;1,"",SUM(BF$8:BF865))</f>
        <v/>
      </c>
    </row>
    <row r="866" spans="14:59" x14ac:dyDescent="0.2">
      <c r="N866" s="131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BC866" s="39">
        <f t="shared" si="110"/>
        <v>10000.086600000001</v>
      </c>
      <c r="BD866" s="39">
        <f t="shared" si="111"/>
        <v>10000.086600000001</v>
      </c>
      <c r="BE866" s="59" t="str">
        <f t="shared" si="112"/>
        <v/>
      </c>
      <c r="BF866" s="39" t="str">
        <f t="shared" si="113"/>
        <v/>
      </c>
      <c r="BG866" s="39" t="str">
        <f>IF(BF866&lt;&gt;1,"",SUM(BF$8:BF866))</f>
        <v/>
      </c>
    </row>
    <row r="867" spans="14:59" x14ac:dyDescent="0.2">
      <c r="N867" s="131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BC867" s="39">
        <f t="shared" si="110"/>
        <v>10000.0867</v>
      </c>
      <c r="BD867" s="39">
        <f t="shared" si="111"/>
        <v>10000.0867</v>
      </c>
      <c r="BE867" s="59" t="str">
        <f t="shared" si="112"/>
        <v/>
      </c>
      <c r="BF867" s="39" t="str">
        <f t="shared" si="113"/>
        <v/>
      </c>
      <c r="BG867" s="39" t="str">
        <f>IF(BF867&lt;&gt;1,"",SUM(BF$8:BF867))</f>
        <v/>
      </c>
    </row>
    <row r="868" spans="14:59" x14ac:dyDescent="0.2">
      <c r="N868" s="131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BC868" s="39">
        <f t="shared" si="110"/>
        <v>10000.086799999999</v>
      </c>
      <c r="BD868" s="39">
        <f t="shared" si="111"/>
        <v>10000.086799999999</v>
      </c>
      <c r="BE868" s="59" t="str">
        <f t="shared" si="112"/>
        <v/>
      </c>
      <c r="BF868" s="39" t="str">
        <f t="shared" si="113"/>
        <v/>
      </c>
      <c r="BG868" s="39" t="str">
        <f>IF(BF868&lt;&gt;1,"",SUM(BF$8:BF868))</f>
        <v/>
      </c>
    </row>
    <row r="869" spans="14:59" x14ac:dyDescent="0.2">
      <c r="N869" s="131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BC869" s="39">
        <f t="shared" si="110"/>
        <v>10000.0869</v>
      </c>
      <c r="BD869" s="39">
        <f t="shared" si="111"/>
        <v>10000.0869</v>
      </c>
      <c r="BE869" s="59" t="str">
        <f t="shared" si="112"/>
        <v/>
      </c>
      <c r="BF869" s="39" t="str">
        <f t="shared" si="113"/>
        <v/>
      </c>
      <c r="BG869" s="39" t="str">
        <f>IF(BF869&lt;&gt;1,"",SUM(BF$8:BF869))</f>
        <v/>
      </c>
    </row>
    <row r="870" spans="14:59" x14ac:dyDescent="0.2">
      <c r="N870" s="131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BC870" s="39">
        <f t="shared" si="110"/>
        <v>10000.087</v>
      </c>
      <c r="BD870" s="39">
        <f t="shared" si="111"/>
        <v>10000.087</v>
      </c>
      <c r="BE870" s="59" t="str">
        <f t="shared" si="112"/>
        <v/>
      </c>
      <c r="BF870" s="39" t="str">
        <f t="shared" si="113"/>
        <v/>
      </c>
      <c r="BG870" s="39" t="str">
        <f>IF(BF870&lt;&gt;1,"",SUM(BF$8:BF870))</f>
        <v/>
      </c>
    </row>
    <row r="871" spans="14:59" x14ac:dyDescent="0.2">
      <c r="N871" s="131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BC871" s="39">
        <f t="shared" si="110"/>
        <v>10000.087100000001</v>
      </c>
      <c r="BD871" s="39">
        <f t="shared" si="111"/>
        <v>10000.087100000001</v>
      </c>
      <c r="BE871" s="59" t="str">
        <f t="shared" si="112"/>
        <v/>
      </c>
      <c r="BF871" s="39" t="str">
        <f t="shared" si="113"/>
        <v/>
      </c>
      <c r="BG871" s="39" t="str">
        <f>IF(BF871&lt;&gt;1,"",SUM(BF$8:BF871))</f>
        <v/>
      </c>
    </row>
    <row r="872" spans="14:59" x14ac:dyDescent="0.2">
      <c r="N872" s="131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BC872" s="39">
        <f t="shared" si="110"/>
        <v>10000.0872</v>
      </c>
      <c r="BD872" s="39">
        <f t="shared" si="111"/>
        <v>10000.0872</v>
      </c>
      <c r="BE872" s="59" t="str">
        <f t="shared" si="112"/>
        <v/>
      </c>
      <c r="BF872" s="39" t="str">
        <f t="shared" si="113"/>
        <v/>
      </c>
      <c r="BG872" s="39" t="str">
        <f>IF(BF872&lt;&gt;1,"",SUM(BF$8:BF872))</f>
        <v/>
      </c>
    </row>
    <row r="873" spans="14:59" x14ac:dyDescent="0.2">
      <c r="N873" s="131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BC873" s="39">
        <f t="shared" si="110"/>
        <v>10000.087299999999</v>
      </c>
      <c r="BD873" s="39">
        <f t="shared" si="111"/>
        <v>10000.087299999999</v>
      </c>
      <c r="BE873" s="59" t="str">
        <f t="shared" si="112"/>
        <v/>
      </c>
      <c r="BF873" s="39" t="str">
        <f t="shared" si="113"/>
        <v/>
      </c>
      <c r="BG873" s="39" t="str">
        <f>IF(BF873&lt;&gt;1,"",SUM(BF$8:BF873))</f>
        <v/>
      </c>
    </row>
    <row r="874" spans="14:59" x14ac:dyDescent="0.2">
      <c r="N874" s="131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BC874" s="39">
        <f t="shared" si="110"/>
        <v>10000.0874</v>
      </c>
      <c r="BD874" s="39">
        <f t="shared" si="111"/>
        <v>10000.0874</v>
      </c>
      <c r="BE874" s="59" t="str">
        <f t="shared" si="112"/>
        <v/>
      </c>
      <c r="BF874" s="39" t="str">
        <f t="shared" si="113"/>
        <v/>
      </c>
      <c r="BG874" s="39" t="str">
        <f>IF(BF874&lt;&gt;1,"",SUM(BF$8:BF874))</f>
        <v/>
      </c>
    </row>
    <row r="875" spans="14:59" x14ac:dyDescent="0.2">
      <c r="N875" s="131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BC875" s="39">
        <f t="shared" si="110"/>
        <v>10000.0875</v>
      </c>
      <c r="BD875" s="39">
        <f t="shared" si="111"/>
        <v>10000.0875</v>
      </c>
      <c r="BE875" s="59" t="str">
        <f t="shared" si="112"/>
        <v/>
      </c>
      <c r="BF875" s="39" t="str">
        <f t="shared" si="113"/>
        <v/>
      </c>
      <c r="BG875" s="39" t="str">
        <f>IF(BF875&lt;&gt;1,"",SUM(BF$8:BF875))</f>
        <v/>
      </c>
    </row>
    <row r="876" spans="14:59" x14ac:dyDescent="0.2">
      <c r="N876" s="131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BC876" s="39">
        <f t="shared" si="110"/>
        <v>10000.087600000001</v>
      </c>
      <c r="BD876" s="39">
        <f t="shared" si="111"/>
        <v>10000.087600000001</v>
      </c>
      <c r="BE876" s="59" t="str">
        <f t="shared" si="112"/>
        <v/>
      </c>
      <c r="BF876" s="39" t="str">
        <f t="shared" si="113"/>
        <v/>
      </c>
      <c r="BG876" s="39" t="str">
        <f>IF(BF876&lt;&gt;1,"",SUM(BF$8:BF876))</f>
        <v/>
      </c>
    </row>
    <row r="877" spans="14:59" x14ac:dyDescent="0.2">
      <c r="N877" s="131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BC877" s="39">
        <f t="shared" si="110"/>
        <v>10000.0877</v>
      </c>
      <c r="BD877" s="39">
        <f t="shared" si="111"/>
        <v>10000.0877</v>
      </c>
      <c r="BE877" s="59" t="str">
        <f t="shared" si="112"/>
        <v/>
      </c>
      <c r="BF877" s="39" t="str">
        <f t="shared" si="113"/>
        <v/>
      </c>
      <c r="BG877" s="39" t="str">
        <f>IF(BF877&lt;&gt;1,"",SUM(BF$8:BF877))</f>
        <v/>
      </c>
    </row>
    <row r="878" spans="14:59" x14ac:dyDescent="0.2">
      <c r="N878" s="131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BC878" s="39">
        <f t="shared" si="110"/>
        <v>10000.087799999999</v>
      </c>
      <c r="BD878" s="39">
        <f t="shared" si="111"/>
        <v>10000.087799999999</v>
      </c>
      <c r="BE878" s="59" t="str">
        <f t="shared" si="112"/>
        <v/>
      </c>
      <c r="BF878" s="39" t="str">
        <f t="shared" si="113"/>
        <v/>
      </c>
      <c r="BG878" s="39" t="str">
        <f>IF(BF878&lt;&gt;1,"",SUM(BF$8:BF878))</f>
        <v/>
      </c>
    </row>
    <row r="879" spans="14:59" x14ac:dyDescent="0.2">
      <c r="N879" s="131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BC879" s="39">
        <f t="shared" si="110"/>
        <v>10000.0879</v>
      </c>
      <c r="BD879" s="39">
        <f t="shared" si="111"/>
        <v>10000.0879</v>
      </c>
      <c r="BE879" s="59" t="str">
        <f t="shared" si="112"/>
        <v/>
      </c>
      <c r="BF879" s="39" t="str">
        <f t="shared" si="113"/>
        <v/>
      </c>
      <c r="BG879" s="39" t="str">
        <f>IF(BF879&lt;&gt;1,"",SUM(BF$8:BF879))</f>
        <v/>
      </c>
    </row>
    <row r="880" spans="14:59" x14ac:dyDescent="0.2">
      <c r="N880" s="131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BC880" s="39">
        <f t="shared" si="110"/>
        <v>10000.088</v>
      </c>
      <c r="BD880" s="39">
        <f t="shared" si="111"/>
        <v>10000.088</v>
      </c>
      <c r="BE880" s="59" t="str">
        <f t="shared" si="112"/>
        <v/>
      </c>
      <c r="BF880" s="39" t="str">
        <f t="shared" si="113"/>
        <v/>
      </c>
      <c r="BG880" s="39" t="str">
        <f>IF(BF880&lt;&gt;1,"",SUM(BF$8:BF880))</f>
        <v/>
      </c>
    </row>
    <row r="881" spans="14:59" x14ac:dyDescent="0.2">
      <c r="N881" s="131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BC881" s="39">
        <f t="shared" si="110"/>
        <v>10000.088100000001</v>
      </c>
      <c r="BD881" s="39">
        <f t="shared" si="111"/>
        <v>10000.088100000001</v>
      </c>
      <c r="BE881" s="59" t="str">
        <f t="shared" si="112"/>
        <v/>
      </c>
      <c r="BF881" s="39" t="str">
        <f t="shared" si="113"/>
        <v/>
      </c>
      <c r="BG881" s="39" t="str">
        <f>IF(BF881&lt;&gt;1,"",SUM(BF$8:BF881))</f>
        <v/>
      </c>
    </row>
    <row r="882" spans="14:59" x14ac:dyDescent="0.2">
      <c r="N882" s="131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BC882" s="39">
        <f t="shared" si="110"/>
        <v>10000.0882</v>
      </c>
      <c r="BD882" s="39">
        <f t="shared" si="111"/>
        <v>10000.0882</v>
      </c>
      <c r="BE882" s="59" t="str">
        <f t="shared" si="112"/>
        <v/>
      </c>
      <c r="BF882" s="39" t="str">
        <f t="shared" si="113"/>
        <v/>
      </c>
      <c r="BG882" s="39" t="str">
        <f>IF(BF882&lt;&gt;1,"",SUM(BF$8:BF882))</f>
        <v/>
      </c>
    </row>
    <row r="883" spans="14:59" x14ac:dyDescent="0.2">
      <c r="N883" s="131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BC883" s="39">
        <f t="shared" si="110"/>
        <v>10000.088299999999</v>
      </c>
      <c r="BD883" s="39">
        <f t="shared" si="111"/>
        <v>10000.088299999999</v>
      </c>
      <c r="BE883" s="59" t="str">
        <f t="shared" si="112"/>
        <v/>
      </c>
      <c r="BF883" s="39" t="str">
        <f t="shared" si="113"/>
        <v/>
      </c>
      <c r="BG883" s="39" t="str">
        <f>IF(BF883&lt;&gt;1,"",SUM(BF$8:BF883))</f>
        <v/>
      </c>
    </row>
    <row r="884" spans="14:59" x14ac:dyDescent="0.2">
      <c r="N884" s="131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BC884" s="39">
        <f t="shared" si="110"/>
        <v>10000.088400000001</v>
      </c>
      <c r="BD884" s="39">
        <f t="shared" si="111"/>
        <v>10000.088400000001</v>
      </c>
      <c r="BE884" s="59" t="str">
        <f t="shared" si="112"/>
        <v/>
      </c>
      <c r="BF884" s="39" t="str">
        <f t="shared" si="113"/>
        <v/>
      </c>
      <c r="BG884" s="39" t="str">
        <f>IF(BF884&lt;&gt;1,"",SUM(BF$8:BF884))</f>
        <v/>
      </c>
    </row>
    <row r="885" spans="14:59" x14ac:dyDescent="0.2">
      <c r="N885" s="131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BC885" s="39">
        <f t="shared" si="110"/>
        <v>10000.0885</v>
      </c>
      <c r="BD885" s="39">
        <f t="shared" si="111"/>
        <v>10000.0885</v>
      </c>
      <c r="BE885" s="59" t="str">
        <f t="shared" si="112"/>
        <v/>
      </c>
      <c r="BF885" s="39" t="str">
        <f t="shared" si="113"/>
        <v/>
      </c>
      <c r="BG885" s="39" t="str">
        <f>IF(BF885&lt;&gt;1,"",SUM(BF$8:BF885))</f>
        <v/>
      </c>
    </row>
    <row r="886" spans="14:59" x14ac:dyDescent="0.2">
      <c r="N886" s="131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BC886" s="39">
        <f t="shared" si="110"/>
        <v>10000.088599999999</v>
      </c>
      <c r="BD886" s="39">
        <f t="shared" si="111"/>
        <v>10000.088599999999</v>
      </c>
      <c r="BE886" s="59" t="str">
        <f t="shared" si="112"/>
        <v/>
      </c>
      <c r="BF886" s="39" t="str">
        <f t="shared" si="113"/>
        <v/>
      </c>
      <c r="BG886" s="39" t="str">
        <f>IF(BF886&lt;&gt;1,"",SUM(BF$8:BF886))</f>
        <v/>
      </c>
    </row>
    <row r="887" spans="14:59" x14ac:dyDescent="0.2">
      <c r="N887" s="131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BC887" s="39">
        <f t="shared" si="110"/>
        <v>10000.0887</v>
      </c>
      <c r="BD887" s="39">
        <f t="shared" si="111"/>
        <v>10000.0887</v>
      </c>
      <c r="BE887" s="59" t="str">
        <f t="shared" si="112"/>
        <v/>
      </c>
      <c r="BF887" s="39" t="str">
        <f t="shared" si="113"/>
        <v/>
      </c>
      <c r="BG887" s="39" t="str">
        <f>IF(BF887&lt;&gt;1,"",SUM(BF$8:BF887))</f>
        <v/>
      </c>
    </row>
    <row r="888" spans="14:59" x14ac:dyDescent="0.2">
      <c r="N888" s="131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BC888" s="39">
        <f t="shared" si="110"/>
        <v>10000.0888</v>
      </c>
      <c r="BD888" s="39">
        <f t="shared" si="111"/>
        <v>10000.0888</v>
      </c>
      <c r="BE888" s="59" t="str">
        <f t="shared" si="112"/>
        <v/>
      </c>
      <c r="BF888" s="39" t="str">
        <f t="shared" si="113"/>
        <v/>
      </c>
      <c r="BG888" s="39" t="str">
        <f>IF(BF888&lt;&gt;1,"",SUM(BF$8:BF888))</f>
        <v/>
      </c>
    </row>
    <row r="889" spans="14:59" x14ac:dyDescent="0.2">
      <c r="N889" s="131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BC889" s="39">
        <f t="shared" si="110"/>
        <v>10000.088900000001</v>
      </c>
      <c r="BD889" s="39">
        <f t="shared" si="111"/>
        <v>10000.088900000001</v>
      </c>
      <c r="BE889" s="59" t="str">
        <f t="shared" si="112"/>
        <v/>
      </c>
      <c r="BF889" s="39" t="str">
        <f t="shared" si="113"/>
        <v/>
      </c>
      <c r="BG889" s="39" t="str">
        <f>IF(BF889&lt;&gt;1,"",SUM(BF$8:BF889))</f>
        <v/>
      </c>
    </row>
    <row r="890" spans="14:59" x14ac:dyDescent="0.2">
      <c r="N890" s="131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BC890" s="39">
        <f t="shared" si="110"/>
        <v>10000.089</v>
      </c>
      <c r="BD890" s="39">
        <f t="shared" si="111"/>
        <v>10000.089</v>
      </c>
      <c r="BE890" s="59" t="str">
        <f t="shared" si="112"/>
        <v/>
      </c>
      <c r="BF890" s="39" t="str">
        <f t="shared" si="113"/>
        <v/>
      </c>
      <c r="BG890" s="39" t="str">
        <f>IF(BF890&lt;&gt;1,"",SUM(BF$8:BF890))</f>
        <v/>
      </c>
    </row>
    <row r="891" spans="14:59" x14ac:dyDescent="0.2">
      <c r="N891" s="131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BC891" s="39">
        <f t="shared" si="110"/>
        <v>10000.089099999999</v>
      </c>
      <c r="BD891" s="39">
        <f t="shared" si="111"/>
        <v>10000.089099999999</v>
      </c>
      <c r="BE891" s="59" t="str">
        <f t="shared" si="112"/>
        <v/>
      </c>
      <c r="BF891" s="39" t="str">
        <f t="shared" si="113"/>
        <v/>
      </c>
      <c r="BG891" s="39" t="str">
        <f>IF(BF891&lt;&gt;1,"",SUM(BF$8:BF891))</f>
        <v/>
      </c>
    </row>
    <row r="892" spans="14:59" x14ac:dyDescent="0.2">
      <c r="N892" s="131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BC892" s="39">
        <f t="shared" si="110"/>
        <v>10000.0892</v>
      </c>
      <c r="BD892" s="39">
        <f t="shared" si="111"/>
        <v>10000.0892</v>
      </c>
      <c r="BE892" s="59" t="str">
        <f t="shared" si="112"/>
        <v/>
      </c>
      <c r="BF892" s="39" t="str">
        <f t="shared" si="113"/>
        <v/>
      </c>
      <c r="BG892" s="39" t="str">
        <f>IF(BF892&lt;&gt;1,"",SUM(BF$8:BF892))</f>
        <v/>
      </c>
    </row>
    <row r="893" spans="14:59" x14ac:dyDescent="0.2">
      <c r="N893" s="131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BC893" s="39">
        <f t="shared" si="110"/>
        <v>10000.0893</v>
      </c>
      <c r="BD893" s="39">
        <f t="shared" si="111"/>
        <v>10000.0893</v>
      </c>
      <c r="BE893" s="59" t="str">
        <f t="shared" si="112"/>
        <v/>
      </c>
      <c r="BF893" s="39" t="str">
        <f t="shared" si="113"/>
        <v/>
      </c>
      <c r="BG893" s="39" t="str">
        <f>IF(BF893&lt;&gt;1,"",SUM(BF$8:BF893))</f>
        <v/>
      </c>
    </row>
    <row r="894" spans="14:59" x14ac:dyDescent="0.2">
      <c r="N894" s="131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BC894" s="39">
        <f t="shared" si="110"/>
        <v>10000.089400000001</v>
      </c>
      <c r="BD894" s="39">
        <f t="shared" si="111"/>
        <v>10000.089400000001</v>
      </c>
      <c r="BE894" s="59" t="str">
        <f t="shared" si="112"/>
        <v/>
      </c>
      <c r="BF894" s="39" t="str">
        <f t="shared" si="113"/>
        <v/>
      </c>
      <c r="BG894" s="39" t="str">
        <f>IF(BF894&lt;&gt;1,"",SUM(BF$8:BF894))</f>
        <v/>
      </c>
    </row>
    <row r="895" spans="14:59" x14ac:dyDescent="0.2">
      <c r="N895" s="131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BC895" s="39">
        <f t="shared" si="110"/>
        <v>10000.0895</v>
      </c>
      <c r="BD895" s="39">
        <f t="shared" si="111"/>
        <v>10000.0895</v>
      </c>
      <c r="BE895" s="59" t="str">
        <f t="shared" si="112"/>
        <v/>
      </c>
      <c r="BF895" s="39" t="str">
        <f t="shared" si="113"/>
        <v/>
      </c>
      <c r="BG895" s="39" t="str">
        <f>IF(BF895&lt;&gt;1,"",SUM(BF$8:BF895))</f>
        <v/>
      </c>
    </row>
    <row r="896" spans="14:59" x14ac:dyDescent="0.2">
      <c r="N896" s="131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BC896" s="39">
        <f t="shared" si="110"/>
        <v>10000.089599999999</v>
      </c>
      <c r="BD896" s="39">
        <f t="shared" si="111"/>
        <v>10000.089599999999</v>
      </c>
      <c r="BE896" s="59" t="str">
        <f t="shared" si="112"/>
        <v/>
      </c>
      <c r="BF896" s="39" t="str">
        <f t="shared" si="113"/>
        <v/>
      </c>
      <c r="BG896" s="39" t="str">
        <f>IF(BF896&lt;&gt;1,"",SUM(BF$8:BF896))</f>
        <v/>
      </c>
    </row>
    <row r="897" spans="14:59" x14ac:dyDescent="0.2">
      <c r="N897" s="131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BC897" s="39">
        <f t="shared" si="110"/>
        <v>10000.0897</v>
      </c>
      <c r="BD897" s="39">
        <f t="shared" si="111"/>
        <v>10000.0897</v>
      </c>
      <c r="BE897" s="59" t="str">
        <f t="shared" si="112"/>
        <v/>
      </c>
      <c r="BF897" s="39" t="str">
        <f t="shared" si="113"/>
        <v/>
      </c>
      <c r="BG897" s="39" t="str">
        <f>IF(BF897&lt;&gt;1,"",SUM(BF$8:BF897))</f>
        <v/>
      </c>
    </row>
    <row r="898" spans="14:59" x14ac:dyDescent="0.2">
      <c r="N898" s="131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BC898" s="39">
        <f t="shared" si="110"/>
        <v>10000.0898</v>
      </c>
      <c r="BD898" s="39">
        <f t="shared" si="111"/>
        <v>10000.0898</v>
      </c>
      <c r="BE898" s="59" t="str">
        <f t="shared" si="112"/>
        <v/>
      </c>
      <c r="BF898" s="39" t="str">
        <f t="shared" si="113"/>
        <v/>
      </c>
      <c r="BG898" s="39" t="str">
        <f>IF(BF898&lt;&gt;1,"",SUM(BF$8:BF898))</f>
        <v/>
      </c>
    </row>
    <row r="899" spans="14:59" x14ac:dyDescent="0.2">
      <c r="N899" s="131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BC899" s="39">
        <f t="shared" si="110"/>
        <v>10000.089900000001</v>
      </c>
      <c r="BD899" s="39">
        <f t="shared" si="111"/>
        <v>10000.089900000001</v>
      </c>
      <c r="BE899" s="59" t="str">
        <f t="shared" si="112"/>
        <v/>
      </c>
      <c r="BF899" s="39" t="str">
        <f t="shared" si="113"/>
        <v/>
      </c>
      <c r="BG899" s="39" t="str">
        <f>IF(BF899&lt;&gt;1,"",SUM(BF$8:BF899))</f>
        <v/>
      </c>
    </row>
    <row r="900" spans="14:59" x14ac:dyDescent="0.2">
      <c r="N900" s="131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BC900" s="39">
        <f t="shared" si="110"/>
        <v>10000.09</v>
      </c>
      <c r="BD900" s="39">
        <f t="shared" si="111"/>
        <v>10000.09</v>
      </c>
      <c r="BE900" s="59" t="str">
        <f t="shared" si="112"/>
        <v/>
      </c>
      <c r="BF900" s="39" t="str">
        <f t="shared" si="113"/>
        <v/>
      </c>
      <c r="BG900" s="39" t="str">
        <f>IF(BF900&lt;&gt;1,"",SUM(BF$8:BF900))</f>
        <v/>
      </c>
    </row>
    <row r="901" spans="14:59" x14ac:dyDescent="0.2">
      <c r="N901" s="131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BC901" s="39">
        <f t="shared" si="110"/>
        <v>10000.090099999999</v>
      </c>
      <c r="BD901" s="39">
        <f t="shared" si="111"/>
        <v>10000.090099999999</v>
      </c>
      <c r="BE901" s="59" t="str">
        <f t="shared" si="112"/>
        <v/>
      </c>
      <c r="BF901" s="39" t="str">
        <f t="shared" si="113"/>
        <v/>
      </c>
      <c r="BG901" s="39" t="str">
        <f>IF(BF901&lt;&gt;1,"",SUM(BF$8:BF901))</f>
        <v/>
      </c>
    </row>
    <row r="902" spans="14:59" x14ac:dyDescent="0.2">
      <c r="N902" s="131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BC902" s="39">
        <f t="shared" si="110"/>
        <v>10000.090200000001</v>
      </c>
      <c r="BD902" s="39">
        <f t="shared" si="111"/>
        <v>10000.090200000001</v>
      </c>
      <c r="BE902" s="59" t="str">
        <f t="shared" si="112"/>
        <v/>
      </c>
      <c r="BF902" s="39" t="str">
        <f t="shared" si="113"/>
        <v/>
      </c>
      <c r="BG902" s="39" t="str">
        <f>IF(BF902&lt;&gt;1,"",SUM(BF$8:BF902))</f>
        <v/>
      </c>
    </row>
    <row r="903" spans="14:59" x14ac:dyDescent="0.2">
      <c r="N903" s="131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BC903" s="39">
        <f t="shared" si="110"/>
        <v>10000.0903</v>
      </c>
      <c r="BD903" s="39">
        <f t="shared" si="111"/>
        <v>10000.0903</v>
      </c>
      <c r="BE903" s="59" t="str">
        <f t="shared" si="112"/>
        <v/>
      </c>
      <c r="BF903" s="39" t="str">
        <f t="shared" si="113"/>
        <v/>
      </c>
      <c r="BG903" s="39" t="str">
        <f>IF(BF903&lt;&gt;1,"",SUM(BF$8:BF903))</f>
        <v/>
      </c>
    </row>
    <row r="904" spans="14:59" x14ac:dyDescent="0.2">
      <c r="N904" s="131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BC904" s="39">
        <f t="shared" si="110"/>
        <v>10000.090399999999</v>
      </c>
      <c r="BD904" s="39">
        <f t="shared" si="111"/>
        <v>10000.090399999999</v>
      </c>
      <c r="BE904" s="59" t="str">
        <f t="shared" si="112"/>
        <v/>
      </c>
      <c r="BF904" s="39" t="str">
        <f t="shared" si="113"/>
        <v/>
      </c>
      <c r="BG904" s="39" t="str">
        <f>IF(BF904&lt;&gt;1,"",SUM(BF$8:BF904))</f>
        <v/>
      </c>
    </row>
    <row r="905" spans="14:59" x14ac:dyDescent="0.2">
      <c r="N905" s="131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BC905" s="39">
        <f t="shared" ref="BC905:BC968" si="114">COUNTIF($P$8:$P$1105,"&lt;="&amp;$P905)+ROW()*0.0001+($P905="")*10000</f>
        <v>10000.0905</v>
      </c>
      <c r="BD905" s="39">
        <f t="shared" ref="BD905:BD968" si="115">SMALL($BC$8:$BC$1105,ROW()-ROW(BC$8)+1)</f>
        <v>10000.0905</v>
      </c>
      <c r="BE905" s="59" t="str">
        <f t="shared" ref="BE905:BE968" si="116">IF($BD905&gt;10000,"",INDEX($P$8:$P$1105,MATCH($BD905,$BC$8:$BC$1105,0)))</f>
        <v/>
      </c>
      <c r="BF905" s="39" t="str">
        <f t="shared" ref="BF905:BF968" si="117">IF(BE905="","",IF(BE905&lt;&gt;BE904,1,0))</f>
        <v/>
      </c>
      <c r="BG905" s="39" t="str">
        <f>IF(BF905&lt;&gt;1,"",SUM(BF$8:BF905))</f>
        <v/>
      </c>
    </row>
    <row r="906" spans="14:59" x14ac:dyDescent="0.2">
      <c r="N906" s="131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BC906" s="39">
        <f t="shared" si="114"/>
        <v>10000.0906</v>
      </c>
      <c r="BD906" s="39">
        <f t="shared" si="115"/>
        <v>10000.0906</v>
      </c>
      <c r="BE906" s="59" t="str">
        <f t="shared" si="116"/>
        <v/>
      </c>
      <c r="BF906" s="39" t="str">
        <f t="shared" si="117"/>
        <v/>
      </c>
      <c r="BG906" s="39" t="str">
        <f>IF(BF906&lt;&gt;1,"",SUM(BF$8:BF906))</f>
        <v/>
      </c>
    </row>
    <row r="907" spans="14:59" x14ac:dyDescent="0.2">
      <c r="N907" s="131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BC907" s="39">
        <f t="shared" si="114"/>
        <v>10000.090700000001</v>
      </c>
      <c r="BD907" s="39">
        <f t="shared" si="115"/>
        <v>10000.090700000001</v>
      </c>
      <c r="BE907" s="59" t="str">
        <f t="shared" si="116"/>
        <v/>
      </c>
      <c r="BF907" s="39" t="str">
        <f t="shared" si="117"/>
        <v/>
      </c>
      <c r="BG907" s="39" t="str">
        <f>IF(BF907&lt;&gt;1,"",SUM(BF$8:BF907))</f>
        <v/>
      </c>
    </row>
    <row r="908" spans="14:59" x14ac:dyDescent="0.2">
      <c r="N908" s="131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BC908" s="39">
        <f t="shared" si="114"/>
        <v>10000.0908</v>
      </c>
      <c r="BD908" s="39">
        <f t="shared" si="115"/>
        <v>10000.0908</v>
      </c>
      <c r="BE908" s="59" t="str">
        <f t="shared" si="116"/>
        <v/>
      </c>
      <c r="BF908" s="39" t="str">
        <f t="shared" si="117"/>
        <v/>
      </c>
      <c r="BG908" s="39" t="str">
        <f>IF(BF908&lt;&gt;1,"",SUM(BF$8:BF908))</f>
        <v/>
      </c>
    </row>
    <row r="909" spans="14:59" x14ac:dyDescent="0.2">
      <c r="N909" s="131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BC909" s="39">
        <f t="shared" si="114"/>
        <v>10000.090899999999</v>
      </c>
      <c r="BD909" s="39">
        <f t="shared" si="115"/>
        <v>10000.090899999999</v>
      </c>
      <c r="BE909" s="59" t="str">
        <f t="shared" si="116"/>
        <v/>
      </c>
      <c r="BF909" s="39" t="str">
        <f t="shared" si="117"/>
        <v/>
      </c>
      <c r="BG909" s="39" t="str">
        <f>IF(BF909&lt;&gt;1,"",SUM(BF$8:BF909))</f>
        <v/>
      </c>
    </row>
    <row r="910" spans="14:59" x14ac:dyDescent="0.2">
      <c r="N910" s="131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BC910" s="39">
        <f t="shared" si="114"/>
        <v>10000.091</v>
      </c>
      <c r="BD910" s="39">
        <f t="shared" si="115"/>
        <v>10000.091</v>
      </c>
      <c r="BE910" s="59" t="str">
        <f t="shared" si="116"/>
        <v/>
      </c>
      <c r="BF910" s="39" t="str">
        <f t="shared" si="117"/>
        <v/>
      </c>
      <c r="BG910" s="39" t="str">
        <f>IF(BF910&lt;&gt;1,"",SUM(BF$8:BF910))</f>
        <v/>
      </c>
    </row>
    <row r="911" spans="14:59" x14ac:dyDescent="0.2">
      <c r="N911" s="131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BC911" s="39">
        <f t="shared" si="114"/>
        <v>10000.0911</v>
      </c>
      <c r="BD911" s="39">
        <f t="shared" si="115"/>
        <v>10000.0911</v>
      </c>
      <c r="BE911" s="59" t="str">
        <f t="shared" si="116"/>
        <v/>
      </c>
      <c r="BF911" s="39" t="str">
        <f t="shared" si="117"/>
        <v/>
      </c>
      <c r="BG911" s="39" t="str">
        <f>IF(BF911&lt;&gt;1,"",SUM(BF$8:BF911))</f>
        <v/>
      </c>
    </row>
    <row r="912" spans="14:59" x14ac:dyDescent="0.2">
      <c r="N912" s="131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BC912" s="39">
        <f t="shared" si="114"/>
        <v>10000.091200000001</v>
      </c>
      <c r="BD912" s="39">
        <f t="shared" si="115"/>
        <v>10000.091200000001</v>
      </c>
      <c r="BE912" s="59" t="str">
        <f t="shared" si="116"/>
        <v/>
      </c>
      <c r="BF912" s="39" t="str">
        <f t="shared" si="117"/>
        <v/>
      </c>
      <c r="BG912" s="39" t="str">
        <f>IF(BF912&lt;&gt;1,"",SUM(BF$8:BF912))</f>
        <v/>
      </c>
    </row>
    <row r="913" spans="14:59" x14ac:dyDescent="0.2">
      <c r="N913" s="131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BC913" s="39">
        <f t="shared" si="114"/>
        <v>10000.0913</v>
      </c>
      <c r="BD913" s="39">
        <f t="shared" si="115"/>
        <v>10000.0913</v>
      </c>
      <c r="BE913" s="59" t="str">
        <f t="shared" si="116"/>
        <v/>
      </c>
      <c r="BF913" s="39" t="str">
        <f t="shared" si="117"/>
        <v/>
      </c>
      <c r="BG913" s="39" t="str">
        <f>IF(BF913&lt;&gt;1,"",SUM(BF$8:BF913))</f>
        <v/>
      </c>
    </row>
    <row r="914" spans="14:59" x14ac:dyDescent="0.2">
      <c r="N914" s="131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BC914" s="39">
        <f t="shared" si="114"/>
        <v>10000.091399999999</v>
      </c>
      <c r="BD914" s="39">
        <f t="shared" si="115"/>
        <v>10000.091399999999</v>
      </c>
      <c r="BE914" s="59" t="str">
        <f t="shared" si="116"/>
        <v/>
      </c>
      <c r="BF914" s="39" t="str">
        <f t="shared" si="117"/>
        <v/>
      </c>
      <c r="BG914" s="39" t="str">
        <f>IF(BF914&lt;&gt;1,"",SUM(BF$8:BF914))</f>
        <v/>
      </c>
    </row>
    <row r="915" spans="14:59" x14ac:dyDescent="0.2">
      <c r="N915" s="131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BC915" s="39">
        <f t="shared" si="114"/>
        <v>10000.0915</v>
      </c>
      <c r="BD915" s="39">
        <f t="shared" si="115"/>
        <v>10000.0915</v>
      </c>
      <c r="BE915" s="59" t="str">
        <f t="shared" si="116"/>
        <v/>
      </c>
      <c r="BF915" s="39" t="str">
        <f t="shared" si="117"/>
        <v/>
      </c>
      <c r="BG915" s="39" t="str">
        <f>IF(BF915&lt;&gt;1,"",SUM(BF$8:BF915))</f>
        <v/>
      </c>
    </row>
    <row r="916" spans="14:59" x14ac:dyDescent="0.2">
      <c r="N916" s="131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BC916" s="39">
        <f t="shared" si="114"/>
        <v>10000.0916</v>
      </c>
      <c r="BD916" s="39">
        <f t="shared" si="115"/>
        <v>10000.0916</v>
      </c>
      <c r="BE916" s="59" t="str">
        <f t="shared" si="116"/>
        <v/>
      </c>
      <c r="BF916" s="39" t="str">
        <f t="shared" si="117"/>
        <v/>
      </c>
      <c r="BG916" s="39" t="str">
        <f>IF(BF916&lt;&gt;1,"",SUM(BF$8:BF916))</f>
        <v/>
      </c>
    </row>
    <row r="917" spans="14:59" x14ac:dyDescent="0.2">
      <c r="N917" s="131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BC917" s="39">
        <f t="shared" si="114"/>
        <v>10000.091700000001</v>
      </c>
      <c r="BD917" s="39">
        <f t="shared" si="115"/>
        <v>10000.091700000001</v>
      </c>
      <c r="BE917" s="59" t="str">
        <f t="shared" si="116"/>
        <v/>
      </c>
      <c r="BF917" s="39" t="str">
        <f t="shared" si="117"/>
        <v/>
      </c>
      <c r="BG917" s="39" t="str">
        <f>IF(BF917&lt;&gt;1,"",SUM(BF$8:BF917))</f>
        <v/>
      </c>
    </row>
    <row r="918" spans="14:59" x14ac:dyDescent="0.2">
      <c r="N918" s="131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BC918" s="39">
        <f t="shared" si="114"/>
        <v>10000.0918</v>
      </c>
      <c r="BD918" s="39">
        <f t="shared" si="115"/>
        <v>10000.0918</v>
      </c>
      <c r="BE918" s="59" t="str">
        <f t="shared" si="116"/>
        <v/>
      </c>
      <c r="BF918" s="39" t="str">
        <f t="shared" si="117"/>
        <v/>
      </c>
      <c r="BG918" s="39" t="str">
        <f>IF(BF918&lt;&gt;1,"",SUM(BF$8:BF918))</f>
        <v/>
      </c>
    </row>
    <row r="919" spans="14:59" x14ac:dyDescent="0.2">
      <c r="N919" s="131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BC919" s="39">
        <f t="shared" si="114"/>
        <v>10000.091899999999</v>
      </c>
      <c r="BD919" s="39">
        <f t="shared" si="115"/>
        <v>10000.091899999999</v>
      </c>
      <c r="BE919" s="59" t="str">
        <f t="shared" si="116"/>
        <v/>
      </c>
      <c r="BF919" s="39" t="str">
        <f t="shared" si="117"/>
        <v/>
      </c>
      <c r="BG919" s="39" t="str">
        <f>IF(BF919&lt;&gt;1,"",SUM(BF$8:BF919))</f>
        <v/>
      </c>
    </row>
    <row r="920" spans="14:59" x14ac:dyDescent="0.2">
      <c r="N920" s="131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BC920" s="39">
        <f t="shared" si="114"/>
        <v>10000.092000000001</v>
      </c>
      <c r="BD920" s="39">
        <f t="shared" si="115"/>
        <v>10000.092000000001</v>
      </c>
      <c r="BE920" s="59" t="str">
        <f t="shared" si="116"/>
        <v/>
      </c>
      <c r="BF920" s="39" t="str">
        <f t="shared" si="117"/>
        <v/>
      </c>
      <c r="BG920" s="39" t="str">
        <f>IF(BF920&lt;&gt;1,"",SUM(BF$8:BF920))</f>
        <v/>
      </c>
    </row>
    <row r="921" spans="14:59" x14ac:dyDescent="0.2">
      <c r="N921" s="131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BC921" s="39">
        <f t="shared" si="114"/>
        <v>10000.0921</v>
      </c>
      <c r="BD921" s="39">
        <f t="shared" si="115"/>
        <v>10000.0921</v>
      </c>
      <c r="BE921" s="59" t="str">
        <f t="shared" si="116"/>
        <v/>
      </c>
      <c r="BF921" s="39" t="str">
        <f t="shared" si="117"/>
        <v/>
      </c>
      <c r="BG921" s="39" t="str">
        <f>IF(BF921&lt;&gt;1,"",SUM(BF$8:BF921))</f>
        <v/>
      </c>
    </row>
    <row r="922" spans="14:59" x14ac:dyDescent="0.2">
      <c r="N922" s="131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BC922" s="39">
        <f t="shared" si="114"/>
        <v>10000.092199999999</v>
      </c>
      <c r="BD922" s="39">
        <f t="shared" si="115"/>
        <v>10000.092199999999</v>
      </c>
      <c r="BE922" s="59" t="str">
        <f t="shared" si="116"/>
        <v/>
      </c>
      <c r="BF922" s="39" t="str">
        <f t="shared" si="117"/>
        <v/>
      </c>
      <c r="BG922" s="39" t="str">
        <f>IF(BF922&lt;&gt;1,"",SUM(BF$8:BF922))</f>
        <v/>
      </c>
    </row>
    <row r="923" spans="14:59" x14ac:dyDescent="0.2">
      <c r="N923" s="131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BC923" s="39">
        <f t="shared" si="114"/>
        <v>10000.0923</v>
      </c>
      <c r="BD923" s="39">
        <f t="shared" si="115"/>
        <v>10000.0923</v>
      </c>
      <c r="BE923" s="59" t="str">
        <f t="shared" si="116"/>
        <v/>
      </c>
      <c r="BF923" s="39" t="str">
        <f t="shared" si="117"/>
        <v/>
      </c>
      <c r="BG923" s="39" t="str">
        <f>IF(BF923&lt;&gt;1,"",SUM(BF$8:BF923))</f>
        <v/>
      </c>
    </row>
    <row r="924" spans="14:59" x14ac:dyDescent="0.2">
      <c r="N924" s="131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BC924" s="39">
        <f t="shared" si="114"/>
        <v>10000.0924</v>
      </c>
      <c r="BD924" s="39">
        <f t="shared" si="115"/>
        <v>10000.0924</v>
      </c>
      <c r="BE924" s="59" t="str">
        <f t="shared" si="116"/>
        <v/>
      </c>
      <c r="BF924" s="39" t="str">
        <f t="shared" si="117"/>
        <v/>
      </c>
      <c r="BG924" s="39" t="str">
        <f>IF(BF924&lt;&gt;1,"",SUM(BF$8:BF924))</f>
        <v/>
      </c>
    </row>
    <row r="925" spans="14:59" x14ac:dyDescent="0.2">
      <c r="N925" s="131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BC925" s="39">
        <f t="shared" si="114"/>
        <v>10000.092500000001</v>
      </c>
      <c r="BD925" s="39">
        <f t="shared" si="115"/>
        <v>10000.092500000001</v>
      </c>
      <c r="BE925" s="59" t="str">
        <f t="shared" si="116"/>
        <v/>
      </c>
      <c r="BF925" s="39" t="str">
        <f t="shared" si="117"/>
        <v/>
      </c>
      <c r="BG925" s="39" t="str">
        <f>IF(BF925&lt;&gt;1,"",SUM(BF$8:BF925))</f>
        <v/>
      </c>
    </row>
    <row r="926" spans="14:59" x14ac:dyDescent="0.2">
      <c r="N926" s="131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BC926" s="39">
        <f t="shared" si="114"/>
        <v>10000.0926</v>
      </c>
      <c r="BD926" s="39">
        <f t="shared" si="115"/>
        <v>10000.0926</v>
      </c>
      <c r="BE926" s="59" t="str">
        <f t="shared" si="116"/>
        <v/>
      </c>
      <c r="BF926" s="39" t="str">
        <f t="shared" si="117"/>
        <v/>
      </c>
      <c r="BG926" s="39" t="str">
        <f>IF(BF926&lt;&gt;1,"",SUM(BF$8:BF926))</f>
        <v/>
      </c>
    </row>
    <row r="927" spans="14:59" x14ac:dyDescent="0.2">
      <c r="N927" s="131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BC927" s="39">
        <f t="shared" si="114"/>
        <v>10000.092699999999</v>
      </c>
      <c r="BD927" s="39">
        <f t="shared" si="115"/>
        <v>10000.092699999999</v>
      </c>
      <c r="BE927" s="59" t="str">
        <f t="shared" si="116"/>
        <v/>
      </c>
      <c r="BF927" s="39" t="str">
        <f t="shared" si="117"/>
        <v/>
      </c>
      <c r="BG927" s="39" t="str">
        <f>IF(BF927&lt;&gt;1,"",SUM(BF$8:BF927))</f>
        <v/>
      </c>
    </row>
    <row r="928" spans="14:59" x14ac:dyDescent="0.2">
      <c r="N928" s="131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BC928" s="39">
        <f t="shared" si="114"/>
        <v>10000.0928</v>
      </c>
      <c r="BD928" s="39">
        <f t="shared" si="115"/>
        <v>10000.0928</v>
      </c>
      <c r="BE928" s="59" t="str">
        <f t="shared" si="116"/>
        <v/>
      </c>
      <c r="BF928" s="39" t="str">
        <f t="shared" si="117"/>
        <v/>
      </c>
      <c r="BG928" s="39" t="str">
        <f>IF(BF928&lt;&gt;1,"",SUM(BF$8:BF928))</f>
        <v/>
      </c>
    </row>
    <row r="929" spans="14:59" x14ac:dyDescent="0.2">
      <c r="N929" s="131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BC929" s="39">
        <f t="shared" si="114"/>
        <v>10000.0929</v>
      </c>
      <c r="BD929" s="39">
        <f t="shared" si="115"/>
        <v>10000.0929</v>
      </c>
      <c r="BE929" s="59" t="str">
        <f t="shared" si="116"/>
        <v/>
      </c>
      <c r="BF929" s="39" t="str">
        <f t="shared" si="117"/>
        <v/>
      </c>
      <c r="BG929" s="39" t="str">
        <f>IF(BF929&lt;&gt;1,"",SUM(BF$8:BF929))</f>
        <v/>
      </c>
    </row>
    <row r="930" spans="14:59" x14ac:dyDescent="0.2">
      <c r="N930" s="131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BC930" s="39">
        <f t="shared" si="114"/>
        <v>10000.093000000001</v>
      </c>
      <c r="BD930" s="39">
        <f t="shared" si="115"/>
        <v>10000.093000000001</v>
      </c>
      <c r="BE930" s="59" t="str">
        <f t="shared" si="116"/>
        <v/>
      </c>
      <c r="BF930" s="39" t="str">
        <f t="shared" si="117"/>
        <v/>
      </c>
      <c r="BG930" s="39" t="str">
        <f>IF(BF930&lt;&gt;1,"",SUM(BF$8:BF930))</f>
        <v/>
      </c>
    </row>
    <row r="931" spans="14:59" x14ac:dyDescent="0.2">
      <c r="N931" s="131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BC931" s="39">
        <f t="shared" si="114"/>
        <v>10000.0931</v>
      </c>
      <c r="BD931" s="39">
        <f t="shared" si="115"/>
        <v>10000.0931</v>
      </c>
      <c r="BE931" s="59" t="str">
        <f t="shared" si="116"/>
        <v/>
      </c>
      <c r="BF931" s="39" t="str">
        <f t="shared" si="117"/>
        <v/>
      </c>
      <c r="BG931" s="39" t="str">
        <f>IF(BF931&lt;&gt;1,"",SUM(BF$8:BF931))</f>
        <v/>
      </c>
    </row>
    <row r="932" spans="14:59" x14ac:dyDescent="0.2">
      <c r="N932" s="131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BC932" s="39">
        <f t="shared" si="114"/>
        <v>10000.093199999999</v>
      </c>
      <c r="BD932" s="39">
        <f t="shared" si="115"/>
        <v>10000.093199999999</v>
      </c>
      <c r="BE932" s="59" t="str">
        <f t="shared" si="116"/>
        <v/>
      </c>
      <c r="BF932" s="39" t="str">
        <f t="shared" si="117"/>
        <v/>
      </c>
      <c r="BG932" s="39" t="str">
        <f>IF(BF932&lt;&gt;1,"",SUM(BF$8:BF932))</f>
        <v/>
      </c>
    </row>
    <row r="933" spans="14:59" x14ac:dyDescent="0.2">
      <c r="N933" s="131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BC933" s="39">
        <f t="shared" si="114"/>
        <v>10000.0933</v>
      </c>
      <c r="BD933" s="39">
        <f t="shared" si="115"/>
        <v>10000.0933</v>
      </c>
      <c r="BE933" s="59" t="str">
        <f t="shared" si="116"/>
        <v/>
      </c>
      <c r="BF933" s="39" t="str">
        <f t="shared" si="117"/>
        <v/>
      </c>
      <c r="BG933" s="39" t="str">
        <f>IF(BF933&lt;&gt;1,"",SUM(BF$8:BF933))</f>
        <v/>
      </c>
    </row>
    <row r="934" spans="14:59" x14ac:dyDescent="0.2">
      <c r="N934" s="131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BC934" s="39">
        <f t="shared" si="114"/>
        <v>10000.0934</v>
      </c>
      <c r="BD934" s="39">
        <f t="shared" si="115"/>
        <v>10000.0934</v>
      </c>
      <c r="BE934" s="59" t="str">
        <f t="shared" si="116"/>
        <v/>
      </c>
      <c r="BF934" s="39" t="str">
        <f t="shared" si="117"/>
        <v/>
      </c>
      <c r="BG934" s="39" t="str">
        <f>IF(BF934&lt;&gt;1,"",SUM(BF$8:BF934))</f>
        <v/>
      </c>
    </row>
    <row r="935" spans="14:59" x14ac:dyDescent="0.2">
      <c r="N935" s="131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BC935" s="39">
        <f t="shared" si="114"/>
        <v>10000.093500000001</v>
      </c>
      <c r="BD935" s="39">
        <f t="shared" si="115"/>
        <v>10000.093500000001</v>
      </c>
      <c r="BE935" s="59" t="str">
        <f t="shared" si="116"/>
        <v/>
      </c>
      <c r="BF935" s="39" t="str">
        <f t="shared" si="117"/>
        <v/>
      </c>
      <c r="BG935" s="39" t="str">
        <f>IF(BF935&lt;&gt;1,"",SUM(BF$8:BF935))</f>
        <v/>
      </c>
    </row>
    <row r="936" spans="14:59" x14ac:dyDescent="0.2">
      <c r="N936" s="131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BC936" s="39">
        <f t="shared" si="114"/>
        <v>10000.0936</v>
      </c>
      <c r="BD936" s="39">
        <f t="shared" si="115"/>
        <v>10000.0936</v>
      </c>
      <c r="BE936" s="59" t="str">
        <f t="shared" si="116"/>
        <v/>
      </c>
      <c r="BF936" s="39" t="str">
        <f t="shared" si="117"/>
        <v/>
      </c>
      <c r="BG936" s="39" t="str">
        <f>IF(BF936&lt;&gt;1,"",SUM(BF$8:BF936))</f>
        <v/>
      </c>
    </row>
    <row r="937" spans="14:59" x14ac:dyDescent="0.2">
      <c r="N937" s="131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BC937" s="39">
        <f t="shared" si="114"/>
        <v>10000.093699999999</v>
      </c>
      <c r="BD937" s="39">
        <f t="shared" si="115"/>
        <v>10000.093699999999</v>
      </c>
      <c r="BE937" s="59" t="str">
        <f t="shared" si="116"/>
        <v/>
      </c>
      <c r="BF937" s="39" t="str">
        <f t="shared" si="117"/>
        <v/>
      </c>
      <c r="BG937" s="39" t="str">
        <f>IF(BF937&lt;&gt;1,"",SUM(BF$8:BF937))</f>
        <v/>
      </c>
    </row>
    <row r="938" spans="14:59" x14ac:dyDescent="0.2">
      <c r="N938" s="131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BC938" s="39">
        <f t="shared" si="114"/>
        <v>10000.093800000001</v>
      </c>
      <c r="BD938" s="39">
        <f t="shared" si="115"/>
        <v>10000.093800000001</v>
      </c>
      <c r="BE938" s="59" t="str">
        <f t="shared" si="116"/>
        <v/>
      </c>
      <c r="BF938" s="39" t="str">
        <f t="shared" si="117"/>
        <v/>
      </c>
      <c r="BG938" s="39" t="str">
        <f>IF(BF938&lt;&gt;1,"",SUM(BF$8:BF938))</f>
        <v/>
      </c>
    </row>
    <row r="939" spans="14:59" x14ac:dyDescent="0.2">
      <c r="N939" s="131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BC939" s="39">
        <f t="shared" si="114"/>
        <v>10000.0939</v>
      </c>
      <c r="BD939" s="39">
        <f t="shared" si="115"/>
        <v>10000.0939</v>
      </c>
      <c r="BE939" s="59" t="str">
        <f t="shared" si="116"/>
        <v/>
      </c>
      <c r="BF939" s="39" t="str">
        <f t="shared" si="117"/>
        <v/>
      </c>
      <c r="BG939" s="39" t="str">
        <f>IF(BF939&lt;&gt;1,"",SUM(BF$8:BF939))</f>
        <v/>
      </c>
    </row>
    <row r="940" spans="14:59" x14ac:dyDescent="0.2">
      <c r="N940" s="131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BC940" s="39">
        <f t="shared" si="114"/>
        <v>10000.093999999999</v>
      </c>
      <c r="BD940" s="39">
        <f t="shared" si="115"/>
        <v>10000.093999999999</v>
      </c>
      <c r="BE940" s="59" t="str">
        <f t="shared" si="116"/>
        <v/>
      </c>
      <c r="BF940" s="39" t="str">
        <f t="shared" si="117"/>
        <v/>
      </c>
      <c r="BG940" s="39" t="str">
        <f>IF(BF940&lt;&gt;1,"",SUM(BF$8:BF940))</f>
        <v/>
      </c>
    </row>
    <row r="941" spans="14:59" x14ac:dyDescent="0.2">
      <c r="N941" s="131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BC941" s="39">
        <f t="shared" si="114"/>
        <v>10000.0941</v>
      </c>
      <c r="BD941" s="39">
        <f t="shared" si="115"/>
        <v>10000.0941</v>
      </c>
      <c r="BE941" s="59" t="str">
        <f t="shared" si="116"/>
        <v/>
      </c>
      <c r="BF941" s="39" t="str">
        <f t="shared" si="117"/>
        <v/>
      </c>
      <c r="BG941" s="39" t="str">
        <f>IF(BF941&lt;&gt;1,"",SUM(BF$8:BF941))</f>
        <v/>
      </c>
    </row>
    <row r="942" spans="14:59" x14ac:dyDescent="0.2">
      <c r="N942" s="131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BC942" s="39">
        <f t="shared" si="114"/>
        <v>10000.0942</v>
      </c>
      <c r="BD942" s="39">
        <f t="shared" si="115"/>
        <v>10000.0942</v>
      </c>
      <c r="BE942" s="59" t="str">
        <f t="shared" si="116"/>
        <v/>
      </c>
      <c r="BF942" s="39" t="str">
        <f t="shared" si="117"/>
        <v/>
      </c>
      <c r="BG942" s="39" t="str">
        <f>IF(BF942&lt;&gt;1,"",SUM(BF$8:BF942))</f>
        <v/>
      </c>
    </row>
    <row r="943" spans="14:59" x14ac:dyDescent="0.2">
      <c r="N943" s="131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BC943" s="39">
        <f t="shared" si="114"/>
        <v>10000.094300000001</v>
      </c>
      <c r="BD943" s="39">
        <f t="shared" si="115"/>
        <v>10000.094300000001</v>
      </c>
      <c r="BE943" s="59" t="str">
        <f t="shared" si="116"/>
        <v/>
      </c>
      <c r="BF943" s="39" t="str">
        <f t="shared" si="117"/>
        <v/>
      </c>
      <c r="BG943" s="39" t="str">
        <f>IF(BF943&lt;&gt;1,"",SUM(BF$8:BF943))</f>
        <v/>
      </c>
    </row>
    <row r="944" spans="14:59" x14ac:dyDescent="0.2">
      <c r="N944" s="131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BC944" s="39">
        <f t="shared" si="114"/>
        <v>10000.0944</v>
      </c>
      <c r="BD944" s="39">
        <f t="shared" si="115"/>
        <v>10000.0944</v>
      </c>
      <c r="BE944" s="59" t="str">
        <f t="shared" si="116"/>
        <v/>
      </c>
      <c r="BF944" s="39" t="str">
        <f t="shared" si="117"/>
        <v/>
      </c>
      <c r="BG944" s="39" t="str">
        <f>IF(BF944&lt;&gt;1,"",SUM(BF$8:BF944))</f>
        <v/>
      </c>
    </row>
    <row r="945" spans="14:59" x14ac:dyDescent="0.2">
      <c r="N945" s="131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BC945" s="39">
        <f t="shared" si="114"/>
        <v>10000.094499999999</v>
      </c>
      <c r="BD945" s="39">
        <f t="shared" si="115"/>
        <v>10000.094499999999</v>
      </c>
      <c r="BE945" s="59" t="str">
        <f t="shared" si="116"/>
        <v/>
      </c>
      <c r="BF945" s="39" t="str">
        <f t="shared" si="117"/>
        <v/>
      </c>
      <c r="BG945" s="39" t="str">
        <f>IF(BF945&lt;&gt;1,"",SUM(BF$8:BF945))</f>
        <v/>
      </c>
    </row>
    <row r="946" spans="14:59" x14ac:dyDescent="0.2">
      <c r="N946" s="131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BC946" s="39">
        <f t="shared" si="114"/>
        <v>10000.0946</v>
      </c>
      <c r="BD946" s="39">
        <f t="shared" si="115"/>
        <v>10000.0946</v>
      </c>
      <c r="BE946" s="59" t="str">
        <f t="shared" si="116"/>
        <v/>
      </c>
      <c r="BF946" s="39" t="str">
        <f t="shared" si="117"/>
        <v/>
      </c>
      <c r="BG946" s="39" t="str">
        <f>IF(BF946&lt;&gt;1,"",SUM(BF$8:BF946))</f>
        <v/>
      </c>
    </row>
    <row r="947" spans="14:59" x14ac:dyDescent="0.2">
      <c r="N947" s="131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BC947" s="39">
        <f t="shared" si="114"/>
        <v>10000.0947</v>
      </c>
      <c r="BD947" s="39">
        <f t="shared" si="115"/>
        <v>10000.0947</v>
      </c>
      <c r="BE947" s="59" t="str">
        <f t="shared" si="116"/>
        <v/>
      </c>
      <c r="BF947" s="39" t="str">
        <f t="shared" si="117"/>
        <v/>
      </c>
      <c r="BG947" s="39" t="str">
        <f>IF(BF947&lt;&gt;1,"",SUM(BF$8:BF947))</f>
        <v/>
      </c>
    </row>
    <row r="948" spans="14:59" x14ac:dyDescent="0.2">
      <c r="N948" s="131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BC948" s="39">
        <f t="shared" si="114"/>
        <v>10000.094800000001</v>
      </c>
      <c r="BD948" s="39">
        <f t="shared" si="115"/>
        <v>10000.094800000001</v>
      </c>
      <c r="BE948" s="59" t="str">
        <f t="shared" si="116"/>
        <v/>
      </c>
      <c r="BF948" s="39" t="str">
        <f t="shared" si="117"/>
        <v/>
      </c>
      <c r="BG948" s="39" t="str">
        <f>IF(BF948&lt;&gt;1,"",SUM(BF$8:BF948))</f>
        <v/>
      </c>
    </row>
    <row r="949" spans="14:59" x14ac:dyDescent="0.2">
      <c r="N949" s="131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BC949" s="39">
        <f t="shared" si="114"/>
        <v>10000.0949</v>
      </c>
      <c r="BD949" s="39">
        <f t="shared" si="115"/>
        <v>10000.0949</v>
      </c>
      <c r="BE949" s="59" t="str">
        <f t="shared" si="116"/>
        <v/>
      </c>
      <c r="BF949" s="39" t="str">
        <f t="shared" si="117"/>
        <v/>
      </c>
      <c r="BG949" s="39" t="str">
        <f>IF(BF949&lt;&gt;1,"",SUM(BF$8:BF949))</f>
        <v/>
      </c>
    </row>
    <row r="950" spans="14:59" x14ac:dyDescent="0.2">
      <c r="N950" s="131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BC950" s="39">
        <f t="shared" si="114"/>
        <v>10000.094999999999</v>
      </c>
      <c r="BD950" s="39">
        <f t="shared" si="115"/>
        <v>10000.094999999999</v>
      </c>
      <c r="BE950" s="59" t="str">
        <f t="shared" si="116"/>
        <v/>
      </c>
      <c r="BF950" s="39" t="str">
        <f t="shared" si="117"/>
        <v/>
      </c>
      <c r="BG950" s="39" t="str">
        <f>IF(BF950&lt;&gt;1,"",SUM(BF$8:BF950))</f>
        <v/>
      </c>
    </row>
    <row r="951" spans="14:59" x14ac:dyDescent="0.2">
      <c r="N951" s="131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BC951" s="39">
        <f t="shared" si="114"/>
        <v>10000.0951</v>
      </c>
      <c r="BD951" s="39">
        <f t="shared" si="115"/>
        <v>10000.0951</v>
      </c>
      <c r="BE951" s="59" t="str">
        <f t="shared" si="116"/>
        <v/>
      </c>
      <c r="BF951" s="39" t="str">
        <f t="shared" si="117"/>
        <v/>
      </c>
      <c r="BG951" s="39" t="str">
        <f>IF(BF951&lt;&gt;1,"",SUM(BF$8:BF951))</f>
        <v/>
      </c>
    </row>
    <row r="952" spans="14:59" x14ac:dyDescent="0.2">
      <c r="N952" s="131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BC952" s="39">
        <f t="shared" si="114"/>
        <v>10000.0952</v>
      </c>
      <c r="BD952" s="39">
        <f t="shared" si="115"/>
        <v>10000.0952</v>
      </c>
      <c r="BE952" s="59" t="str">
        <f t="shared" si="116"/>
        <v/>
      </c>
      <c r="BF952" s="39" t="str">
        <f t="shared" si="117"/>
        <v/>
      </c>
      <c r="BG952" s="39" t="str">
        <f>IF(BF952&lt;&gt;1,"",SUM(BF$8:BF952))</f>
        <v/>
      </c>
    </row>
    <row r="953" spans="14:59" x14ac:dyDescent="0.2">
      <c r="N953" s="131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BC953" s="39">
        <f t="shared" si="114"/>
        <v>10000.095300000001</v>
      </c>
      <c r="BD953" s="39">
        <f t="shared" si="115"/>
        <v>10000.095300000001</v>
      </c>
      <c r="BE953" s="59" t="str">
        <f t="shared" si="116"/>
        <v/>
      </c>
      <c r="BF953" s="39" t="str">
        <f t="shared" si="117"/>
        <v/>
      </c>
      <c r="BG953" s="39" t="str">
        <f>IF(BF953&lt;&gt;1,"",SUM(BF$8:BF953))</f>
        <v/>
      </c>
    </row>
    <row r="954" spans="14:59" x14ac:dyDescent="0.2">
      <c r="N954" s="131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BC954" s="39">
        <f t="shared" si="114"/>
        <v>10000.0954</v>
      </c>
      <c r="BD954" s="39">
        <f t="shared" si="115"/>
        <v>10000.0954</v>
      </c>
      <c r="BE954" s="59" t="str">
        <f t="shared" si="116"/>
        <v/>
      </c>
      <c r="BF954" s="39" t="str">
        <f t="shared" si="117"/>
        <v/>
      </c>
      <c r="BG954" s="39" t="str">
        <f>IF(BF954&lt;&gt;1,"",SUM(BF$8:BF954))</f>
        <v/>
      </c>
    </row>
    <row r="955" spans="14:59" x14ac:dyDescent="0.2">
      <c r="N955" s="131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BC955" s="39">
        <f t="shared" si="114"/>
        <v>10000.095499999999</v>
      </c>
      <c r="BD955" s="39">
        <f t="shared" si="115"/>
        <v>10000.095499999999</v>
      </c>
      <c r="BE955" s="59" t="str">
        <f t="shared" si="116"/>
        <v/>
      </c>
      <c r="BF955" s="39" t="str">
        <f t="shared" si="117"/>
        <v/>
      </c>
      <c r="BG955" s="39" t="str">
        <f>IF(BF955&lt;&gt;1,"",SUM(BF$8:BF955))</f>
        <v/>
      </c>
    </row>
    <row r="956" spans="14:59" x14ac:dyDescent="0.2">
      <c r="N956" s="131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BC956" s="39">
        <f t="shared" si="114"/>
        <v>10000.095600000001</v>
      </c>
      <c r="BD956" s="39">
        <f t="shared" si="115"/>
        <v>10000.095600000001</v>
      </c>
      <c r="BE956" s="59" t="str">
        <f t="shared" si="116"/>
        <v/>
      </c>
      <c r="BF956" s="39" t="str">
        <f t="shared" si="117"/>
        <v/>
      </c>
      <c r="BG956" s="39" t="str">
        <f>IF(BF956&lt;&gt;1,"",SUM(BF$8:BF956))</f>
        <v/>
      </c>
    </row>
    <row r="957" spans="14:59" x14ac:dyDescent="0.2">
      <c r="N957" s="131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BC957" s="39">
        <f t="shared" si="114"/>
        <v>10000.0957</v>
      </c>
      <c r="BD957" s="39">
        <f t="shared" si="115"/>
        <v>10000.0957</v>
      </c>
      <c r="BE957" s="59" t="str">
        <f t="shared" si="116"/>
        <v/>
      </c>
      <c r="BF957" s="39" t="str">
        <f t="shared" si="117"/>
        <v/>
      </c>
      <c r="BG957" s="39" t="str">
        <f>IF(BF957&lt;&gt;1,"",SUM(BF$8:BF957))</f>
        <v/>
      </c>
    </row>
    <row r="958" spans="14:59" x14ac:dyDescent="0.2">
      <c r="N958" s="131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BC958" s="39">
        <f t="shared" si="114"/>
        <v>10000.095799999999</v>
      </c>
      <c r="BD958" s="39">
        <f t="shared" si="115"/>
        <v>10000.095799999999</v>
      </c>
      <c r="BE958" s="59" t="str">
        <f t="shared" si="116"/>
        <v/>
      </c>
      <c r="BF958" s="39" t="str">
        <f t="shared" si="117"/>
        <v/>
      </c>
      <c r="BG958" s="39" t="str">
        <f>IF(BF958&lt;&gt;1,"",SUM(BF$8:BF958))</f>
        <v/>
      </c>
    </row>
    <row r="959" spans="14:59" x14ac:dyDescent="0.2">
      <c r="N959" s="131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BC959" s="39">
        <f t="shared" si="114"/>
        <v>10000.0959</v>
      </c>
      <c r="BD959" s="39">
        <f t="shared" si="115"/>
        <v>10000.0959</v>
      </c>
      <c r="BE959" s="59" t="str">
        <f t="shared" si="116"/>
        <v/>
      </c>
      <c r="BF959" s="39" t="str">
        <f t="shared" si="117"/>
        <v/>
      </c>
      <c r="BG959" s="39" t="str">
        <f>IF(BF959&lt;&gt;1,"",SUM(BF$8:BF959))</f>
        <v/>
      </c>
    </row>
    <row r="960" spans="14:59" x14ac:dyDescent="0.2">
      <c r="N960" s="131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BC960" s="39">
        <f t="shared" si="114"/>
        <v>10000.096</v>
      </c>
      <c r="BD960" s="39">
        <f t="shared" si="115"/>
        <v>10000.096</v>
      </c>
      <c r="BE960" s="59" t="str">
        <f t="shared" si="116"/>
        <v/>
      </c>
      <c r="BF960" s="39" t="str">
        <f t="shared" si="117"/>
        <v/>
      </c>
      <c r="BG960" s="39" t="str">
        <f>IF(BF960&lt;&gt;1,"",SUM(BF$8:BF960))</f>
        <v/>
      </c>
    </row>
    <row r="961" spans="14:59" x14ac:dyDescent="0.2">
      <c r="N961" s="131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BC961" s="39">
        <f t="shared" si="114"/>
        <v>10000.096100000001</v>
      </c>
      <c r="BD961" s="39">
        <f t="shared" si="115"/>
        <v>10000.096100000001</v>
      </c>
      <c r="BE961" s="59" t="str">
        <f t="shared" si="116"/>
        <v/>
      </c>
      <c r="BF961" s="39" t="str">
        <f t="shared" si="117"/>
        <v/>
      </c>
      <c r="BG961" s="39" t="str">
        <f>IF(BF961&lt;&gt;1,"",SUM(BF$8:BF961))</f>
        <v/>
      </c>
    </row>
    <row r="962" spans="14:59" x14ac:dyDescent="0.2">
      <c r="N962" s="131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BC962" s="39">
        <f t="shared" si="114"/>
        <v>10000.0962</v>
      </c>
      <c r="BD962" s="39">
        <f t="shared" si="115"/>
        <v>10000.0962</v>
      </c>
      <c r="BE962" s="59" t="str">
        <f t="shared" si="116"/>
        <v/>
      </c>
      <c r="BF962" s="39" t="str">
        <f t="shared" si="117"/>
        <v/>
      </c>
      <c r="BG962" s="39" t="str">
        <f>IF(BF962&lt;&gt;1,"",SUM(BF$8:BF962))</f>
        <v/>
      </c>
    </row>
    <row r="963" spans="14:59" x14ac:dyDescent="0.2">
      <c r="N963" s="131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BC963" s="39">
        <f t="shared" si="114"/>
        <v>10000.096299999999</v>
      </c>
      <c r="BD963" s="39">
        <f t="shared" si="115"/>
        <v>10000.096299999999</v>
      </c>
      <c r="BE963" s="59" t="str">
        <f t="shared" si="116"/>
        <v/>
      </c>
      <c r="BF963" s="39" t="str">
        <f t="shared" si="117"/>
        <v/>
      </c>
      <c r="BG963" s="39" t="str">
        <f>IF(BF963&lt;&gt;1,"",SUM(BF$8:BF963))</f>
        <v/>
      </c>
    </row>
    <row r="964" spans="14:59" x14ac:dyDescent="0.2">
      <c r="N964" s="131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BC964" s="39">
        <f t="shared" si="114"/>
        <v>10000.0964</v>
      </c>
      <c r="BD964" s="39">
        <f t="shared" si="115"/>
        <v>10000.0964</v>
      </c>
      <c r="BE964" s="59" t="str">
        <f t="shared" si="116"/>
        <v/>
      </c>
      <c r="BF964" s="39" t="str">
        <f t="shared" si="117"/>
        <v/>
      </c>
      <c r="BG964" s="39" t="str">
        <f>IF(BF964&lt;&gt;1,"",SUM(BF$8:BF964))</f>
        <v/>
      </c>
    </row>
    <row r="965" spans="14:59" x14ac:dyDescent="0.2">
      <c r="N965" s="131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BC965" s="39">
        <f t="shared" si="114"/>
        <v>10000.0965</v>
      </c>
      <c r="BD965" s="39">
        <f t="shared" si="115"/>
        <v>10000.0965</v>
      </c>
      <c r="BE965" s="59" t="str">
        <f t="shared" si="116"/>
        <v/>
      </c>
      <c r="BF965" s="39" t="str">
        <f t="shared" si="117"/>
        <v/>
      </c>
      <c r="BG965" s="39" t="str">
        <f>IF(BF965&lt;&gt;1,"",SUM(BF$8:BF965))</f>
        <v/>
      </c>
    </row>
    <row r="966" spans="14:59" x14ac:dyDescent="0.2">
      <c r="N966" s="131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BC966" s="39">
        <f t="shared" si="114"/>
        <v>10000.096600000001</v>
      </c>
      <c r="BD966" s="39">
        <f t="shared" si="115"/>
        <v>10000.096600000001</v>
      </c>
      <c r="BE966" s="59" t="str">
        <f t="shared" si="116"/>
        <v/>
      </c>
      <c r="BF966" s="39" t="str">
        <f t="shared" si="117"/>
        <v/>
      </c>
      <c r="BG966" s="39" t="str">
        <f>IF(BF966&lt;&gt;1,"",SUM(BF$8:BF966))</f>
        <v/>
      </c>
    </row>
    <row r="967" spans="14:59" x14ac:dyDescent="0.2">
      <c r="N967" s="131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BC967" s="39">
        <f t="shared" si="114"/>
        <v>10000.0967</v>
      </c>
      <c r="BD967" s="39">
        <f t="shared" si="115"/>
        <v>10000.0967</v>
      </c>
      <c r="BE967" s="59" t="str">
        <f t="shared" si="116"/>
        <v/>
      </c>
      <c r="BF967" s="39" t="str">
        <f t="shared" si="117"/>
        <v/>
      </c>
      <c r="BG967" s="39" t="str">
        <f>IF(BF967&lt;&gt;1,"",SUM(BF$8:BF967))</f>
        <v/>
      </c>
    </row>
    <row r="968" spans="14:59" x14ac:dyDescent="0.2">
      <c r="N968" s="131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BC968" s="39">
        <f t="shared" si="114"/>
        <v>10000.096799999999</v>
      </c>
      <c r="BD968" s="39">
        <f t="shared" si="115"/>
        <v>10000.096799999999</v>
      </c>
      <c r="BE968" s="59" t="str">
        <f t="shared" si="116"/>
        <v/>
      </c>
      <c r="BF968" s="39" t="str">
        <f t="shared" si="117"/>
        <v/>
      </c>
      <c r="BG968" s="39" t="str">
        <f>IF(BF968&lt;&gt;1,"",SUM(BF$8:BF968))</f>
        <v/>
      </c>
    </row>
    <row r="969" spans="14:59" x14ac:dyDescent="0.2">
      <c r="N969" s="131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BC969" s="39">
        <f t="shared" ref="BC969:BC1032" si="118">COUNTIF($P$8:$P$1105,"&lt;="&amp;$P969)+ROW()*0.0001+($P969="")*10000</f>
        <v>10000.0969</v>
      </c>
      <c r="BD969" s="39">
        <f t="shared" ref="BD969:BD1032" si="119">SMALL($BC$8:$BC$1105,ROW()-ROW(BC$8)+1)</f>
        <v>10000.0969</v>
      </c>
      <c r="BE969" s="59" t="str">
        <f t="shared" ref="BE969:BE1032" si="120">IF($BD969&gt;10000,"",INDEX($P$8:$P$1105,MATCH($BD969,$BC$8:$BC$1105,0)))</f>
        <v/>
      </c>
      <c r="BF969" s="39" t="str">
        <f t="shared" ref="BF969:BF1032" si="121">IF(BE969="","",IF(BE969&lt;&gt;BE968,1,0))</f>
        <v/>
      </c>
      <c r="BG969" s="39" t="str">
        <f>IF(BF969&lt;&gt;1,"",SUM(BF$8:BF969))</f>
        <v/>
      </c>
    </row>
    <row r="970" spans="14:59" x14ac:dyDescent="0.2">
      <c r="N970" s="131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BC970" s="39">
        <f t="shared" si="118"/>
        <v>10000.097</v>
      </c>
      <c r="BD970" s="39">
        <f t="shared" si="119"/>
        <v>10000.097</v>
      </c>
      <c r="BE970" s="59" t="str">
        <f t="shared" si="120"/>
        <v/>
      </c>
      <c r="BF970" s="39" t="str">
        <f t="shared" si="121"/>
        <v/>
      </c>
      <c r="BG970" s="39" t="str">
        <f>IF(BF970&lt;&gt;1,"",SUM(BF$8:BF970))</f>
        <v/>
      </c>
    </row>
    <row r="971" spans="14:59" x14ac:dyDescent="0.2">
      <c r="N971" s="131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BC971" s="39">
        <f t="shared" si="118"/>
        <v>10000.097100000001</v>
      </c>
      <c r="BD971" s="39">
        <f t="shared" si="119"/>
        <v>10000.097100000001</v>
      </c>
      <c r="BE971" s="59" t="str">
        <f t="shared" si="120"/>
        <v/>
      </c>
      <c r="BF971" s="39" t="str">
        <f t="shared" si="121"/>
        <v/>
      </c>
      <c r="BG971" s="39" t="str">
        <f>IF(BF971&lt;&gt;1,"",SUM(BF$8:BF971))</f>
        <v/>
      </c>
    </row>
    <row r="972" spans="14:59" x14ac:dyDescent="0.2">
      <c r="N972" s="131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BC972" s="39">
        <f t="shared" si="118"/>
        <v>10000.0972</v>
      </c>
      <c r="BD972" s="39">
        <f t="shared" si="119"/>
        <v>10000.0972</v>
      </c>
      <c r="BE972" s="59" t="str">
        <f t="shared" si="120"/>
        <v/>
      </c>
      <c r="BF972" s="39" t="str">
        <f t="shared" si="121"/>
        <v/>
      </c>
      <c r="BG972" s="39" t="str">
        <f>IF(BF972&lt;&gt;1,"",SUM(BF$8:BF972))</f>
        <v/>
      </c>
    </row>
    <row r="973" spans="14:59" x14ac:dyDescent="0.2">
      <c r="N973" s="131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BC973" s="39">
        <f t="shared" si="118"/>
        <v>10000.097299999999</v>
      </c>
      <c r="BD973" s="39">
        <f t="shared" si="119"/>
        <v>10000.097299999999</v>
      </c>
      <c r="BE973" s="59" t="str">
        <f t="shared" si="120"/>
        <v/>
      </c>
      <c r="BF973" s="39" t="str">
        <f t="shared" si="121"/>
        <v/>
      </c>
      <c r="BG973" s="39" t="str">
        <f>IF(BF973&lt;&gt;1,"",SUM(BF$8:BF973))</f>
        <v/>
      </c>
    </row>
    <row r="974" spans="14:59" x14ac:dyDescent="0.2">
      <c r="N974" s="131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BC974" s="39">
        <f t="shared" si="118"/>
        <v>10000.097400000001</v>
      </c>
      <c r="BD974" s="39">
        <f t="shared" si="119"/>
        <v>10000.097400000001</v>
      </c>
      <c r="BE974" s="59" t="str">
        <f t="shared" si="120"/>
        <v/>
      </c>
      <c r="BF974" s="39" t="str">
        <f t="shared" si="121"/>
        <v/>
      </c>
      <c r="BG974" s="39" t="str">
        <f>IF(BF974&lt;&gt;1,"",SUM(BF$8:BF974))</f>
        <v/>
      </c>
    </row>
    <row r="975" spans="14:59" x14ac:dyDescent="0.2">
      <c r="N975" s="131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BC975" s="39">
        <f t="shared" si="118"/>
        <v>10000.0975</v>
      </c>
      <c r="BD975" s="39">
        <f t="shared" si="119"/>
        <v>10000.0975</v>
      </c>
      <c r="BE975" s="59" t="str">
        <f t="shared" si="120"/>
        <v/>
      </c>
      <c r="BF975" s="39" t="str">
        <f t="shared" si="121"/>
        <v/>
      </c>
      <c r="BG975" s="39" t="str">
        <f>IF(BF975&lt;&gt;1,"",SUM(BF$8:BF975))</f>
        <v/>
      </c>
    </row>
    <row r="976" spans="14:59" x14ac:dyDescent="0.2">
      <c r="N976" s="131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BC976" s="39">
        <f t="shared" si="118"/>
        <v>10000.097599999999</v>
      </c>
      <c r="BD976" s="39">
        <f t="shared" si="119"/>
        <v>10000.097599999999</v>
      </c>
      <c r="BE976" s="59" t="str">
        <f t="shared" si="120"/>
        <v/>
      </c>
      <c r="BF976" s="39" t="str">
        <f t="shared" si="121"/>
        <v/>
      </c>
      <c r="BG976" s="39" t="str">
        <f>IF(BF976&lt;&gt;1,"",SUM(BF$8:BF976))</f>
        <v/>
      </c>
    </row>
    <row r="977" spans="14:59" x14ac:dyDescent="0.2">
      <c r="N977" s="131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BC977" s="39">
        <f t="shared" si="118"/>
        <v>10000.0977</v>
      </c>
      <c r="BD977" s="39">
        <f t="shared" si="119"/>
        <v>10000.0977</v>
      </c>
      <c r="BE977" s="59" t="str">
        <f t="shared" si="120"/>
        <v/>
      </c>
      <c r="BF977" s="39" t="str">
        <f t="shared" si="121"/>
        <v/>
      </c>
      <c r="BG977" s="39" t="str">
        <f>IF(BF977&lt;&gt;1,"",SUM(BF$8:BF977))</f>
        <v/>
      </c>
    </row>
    <row r="978" spans="14:59" x14ac:dyDescent="0.2">
      <c r="N978" s="131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BC978" s="39">
        <f t="shared" si="118"/>
        <v>10000.0978</v>
      </c>
      <c r="BD978" s="39">
        <f t="shared" si="119"/>
        <v>10000.0978</v>
      </c>
      <c r="BE978" s="59" t="str">
        <f t="shared" si="120"/>
        <v/>
      </c>
      <c r="BF978" s="39" t="str">
        <f t="shared" si="121"/>
        <v/>
      </c>
      <c r="BG978" s="39" t="str">
        <f>IF(BF978&lt;&gt;1,"",SUM(BF$8:BF978))</f>
        <v/>
      </c>
    </row>
    <row r="979" spans="14:59" x14ac:dyDescent="0.2">
      <c r="N979" s="131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BC979" s="39">
        <f t="shared" si="118"/>
        <v>10000.097900000001</v>
      </c>
      <c r="BD979" s="39">
        <f t="shared" si="119"/>
        <v>10000.097900000001</v>
      </c>
      <c r="BE979" s="59" t="str">
        <f t="shared" si="120"/>
        <v/>
      </c>
      <c r="BF979" s="39" t="str">
        <f t="shared" si="121"/>
        <v/>
      </c>
      <c r="BG979" s="39" t="str">
        <f>IF(BF979&lt;&gt;1,"",SUM(BF$8:BF979))</f>
        <v/>
      </c>
    </row>
    <row r="980" spans="14:59" x14ac:dyDescent="0.2">
      <c r="N980" s="131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BC980" s="39">
        <f t="shared" si="118"/>
        <v>10000.098</v>
      </c>
      <c r="BD980" s="39">
        <f t="shared" si="119"/>
        <v>10000.098</v>
      </c>
      <c r="BE980" s="59" t="str">
        <f t="shared" si="120"/>
        <v/>
      </c>
      <c r="BF980" s="39" t="str">
        <f t="shared" si="121"/>
        <v/>
      </c>
      <c r="BG980" s="39" t="str">
        <f>IF(BF980&lt;&gt;1,"",SUM(BF$8:BF980))</f>
        <v/>
      </c>
    </row>
    <row r="981" spans="14:59" x14ac:dyDescent="0.2">
      <c r="N981" s="131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BC981" s="39">
        <f t="shared" si="118"/>
        <v>10000.098099999999</v>
      </c>
      <c r="BD981" s="39">
        <f t="shared" si="119"/>
        <v>10000.098099999999</v>
      </c>
      <c r="BE981" s="59" t="str">
        <f t="shared" si="120"/>
        <v/>
      </c>
      <c r="BF981" s="39" t="str">
        <f t="shared" si="121"/>
        <v/>
      </c>
      <c r="BG981" s="39" t="str">
        <f>IF(BF981&lt;&gt;1,"",SUM(BF$8:BF981))</f>
        <v/>
      </c>
    </row>
    <row r="982" spans="14:59" x14ac:dyDescent="0.2">
      <c r="N982" s="131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BC982" s="39">
        <f t="shared" si="118"/>
        <v>10000.0982</v>
      </c>
      <c r="BD982" s="39">
        <f t="shared" si="119"/>
        <v>10000.0982</v>
      </c>
      <c r="BE982" s="59" t="str">
        <f t="shared" si="120"/>
        <v/>
      </c>
      <c r="BF982" s="39" t="str">
        <f t="shared" si="121"/>
        <v/>
      </c>
      <c r="BG982" s="39" t="str">
        <f>IF(BF982&lt;&gt;1,"",SUM(BF$8:BF982))</f>
        <v/>
      </c>
    </row>
    <row r="983" spans="14:59" x14ac:dyDescent="0.2">
      <c r="N983" s="131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BC983" s="39">
        <f t="shared" si="118"/>
        <v>10000.0983</v>
      </c>
      <c r="BD983" s="39">
        <f t="shared" si="119"/>
        <v>10000.0983</v>
      </c>
      <c r="BE983" s="59" t="str">
        <f t="shared" si="120"/>
        <v/>
      </c>
      <c r="BF983" s="39" t="str">
        <f t="shared" si="121"/>
        <v/>
      </c>
      <c r="BG983" s="39" t="str">
        <f>IF(BF983&lt;&gt;1,"",SUM(BF$8:BF983))</f>
        <v/>
      </c>
    </row>
    <row r="984" spans="14:59" x14ac:dyDescent="0.2">
      <c r="N984" s="131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BC984" s="39">
        <f t="shared" si="118"/>
        <v>10000.098400000001</v>
      </c>
      <c r="BD984" s="39">
        <f t="shared" si="119"/>
        <v>10000.098400000001</v>
      </c>
      <c r="BE984" s="59" t="str">
        <f t="shared" si="120"/>
        <v/>
      </c>
      <c r="BF984" s="39" t="str">
        <f t="shared" si="121"/>
        <v/>
      </c>
      <c r="BG984" s="39" t="str">
        <f>IF(BF984&lt;&gt;1,"",SUM(BF$8:BF984))</f>
        <v/>
      </c>
    </row>
    <row r="985" spans="14:59" x14ac:dyDescent="0.2">
      <c r="N985" s="131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BC985" s="39">
        <f t="shared" si="118"/>
        <v>10000.0985</v>
      </c>
      <c r="BD985" s="39">
        <f t="shared" si="119"/>
        <v>10000.0985</v>
      </c>
      <c r="BE985" s="59" t="str">
        <f t="shared" si="120"/>
        <v/>
      </c>
      <c r="BF985" s="39" t="str">
        <f t="shared" si="121"/>
        <v/>
      </c>
      <c r="BG985" s="39" t="str">
        <f>IF(BF985&lt;&gt;1,"",SUM(BF$8:BF985))</f>
        <v/>
      </c>
    </row>
    <row r="986" spans="14:59" x14ac:dyDescent="0.2">
      <c r="N986" s="131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BC986" s="39">
        <f t="shared" si="118"/>
        <v>10000.098599999999</v>
      </c>
      <c r="BD986" s="39">
        <f t="shared" si="119"/>
        <v>10000.098599999999</v>
      </c>
      <c r="BE986" s="59" t="str">
        <f t="shared" si="120"/>
        <v/>
      </c>
      <c r="BF986" s="39" t="str">
        <f t="shared" si="121"/>
        <v/>
      </c>
      <c r="BG986" s="39" t="str">
        <f>IF(BF986&lt;&gt;1,"",SUM(BF$8:BF986))</f>
        <v/>
      </c>
    </row>
    <row r="987" spans="14:59" x14ac:dyDescent="0.2">
      <c r="N987" s="131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BC987" s="39">
        <f t="shared" si="118"/>
        <v>10000.0987</v>
      </c>
      <c r="BD987" s="39">
        <f t="shared" si="119"/>
        <v>10000.0987</v>
      </c>
      <c r="BE987" s="59" t="str">
        <f t="shared" si="120"/>
        <v/>
      </c>
      <c r="BF987" s="39" t="str">
        <f t="shared" si="121"/>
        <v/>
      </c>
      <c r="BG987" s="39" t="str">
        <f>IF(BF987&lt;&gt;1,"",SUM(BF$8:BF987))</f>
        <v/>
      </c>
    </row>
    <row r="988" spans="14:59" x14ac:dyDescent="0.2">
      <c r="N988" s="131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BC988" s="39">
        <f t="shared" si="118"/>
        <v>10000.0988</v>
      </c>
      <c r="BD988" s="39">
        <f t="shared" si="119"/>
        <v>10000.0988</v>
      </c>
      <c r="BE988" s="59" t="str">
        <f t="shared" si="120"/>
        <v/>
      </c>
      <c r="BF988" s="39" t="str">
        <f t="shared" si="121"/>
        <v/>
      </c>
      <c r="BG988" s="39" t="str">
        <f>IF(BF988&lt;&gt;1,"",SUM(BF$8:BF988))</f>
        <v/>
      </c>
    </row>
    <row r="989" spans="14:59" x14ac:dyDescent="0.2">
      <c r="N989" s="131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BC989" s="39">
        <f t="shared" si="118"/>
        <v>10000.098900000001</v>
      </c>
      <c r="BD989" s="39">
        <f t="shared" si="119"/>
        <v>10000.098900000001</v>
      </c>
      <c r="BE989" s="59" t="str">
        <f t="shared" si="120"/>
        <v/>
      </c>
      <c r="BF989" s="39" t="str">
        <f t="shared" si="121"/>
        <v/>
      </c>
      <c r="BG989" s="39" t="str">
        <f>IF(BF989&lt;&gt;1,"",SUM(BF$8:BF989))</f>
        <v/>
      </c>
    </row>
    <row r="990" spans="14:59" x14ac:dyDescent="0.2">
      <c r="N990" s="131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BC990" s="39">
        <f t="shared" si="118"/>
        <v>10000.099</v>
      </c>
      <c r="BD990" s="39">
        <f t="shared" si="119"/>
        <v>10000.099</v>
      </c>
      <c r="BE990" s="59" t="str">
        <f t="shared" si="120"/>
        <v/>
      </c>
      <c r="BF990" s="39" t="str">
        <f t="shared" si="121"/>
        <v/>
      </c>
      <c r="BG990" s="39" t="str">
        <f>IF(BF990&lt;&gt;1,"",SUM(BF$8:BF990))</f>
        <v/>
      </c>
    </row>
    <row r="991" spans="14:59" x14ac:dyDescent="0.2">
      <c r="N991" s="131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BC991" s="39">
        <f t="shared" si="118"/>
        <v>10000.099099999999</v>
      </c>
      <c r="BD991" s="39">
        <f t="shared" si="119"/>
        <v>10000.099099999999</v>
      </c>
      <c r="BE991" s="59" t="str">
        <f t="shared" si="120"/>
        <v/>
      </c>
      <c r="BF991" s="39" t="str">
        <f t="shared" si="121"/>
        <v/>
      </c>
      <c r="BG991" s="39" t="str">
        <f>IF(BF991&lt;&gt;1,"",SUM(BF$8:BF991))</f>
        <v/>
      </c>
    </row>
    <row r="992" spans="14:59" x14ac:dyDescent="0.2">
      <c r="N992" s="131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BC992" s="39">
        <f t="shared" si="118"/>
        <v>10000.099200000001</v>
      </c>
      <c r="BD992" s="39">
        <f t="shared" si="119"/>
        <v>10000.099200000001</v>
      </c>
      <c r="BE992" s="59" t="str">
        <f t="shared" si="120"/>
        <v/>
      </c>
      <c r="BF992" s="39" t="str">
        <f t="shared" si="121"/>
        <v/>
      </c>
      <c r="BG992" s="39" t="str">
        <f>IF(BF992&lt;&gt;1,"",SUM(BF$8:BF992))</f>
        <v/>
      </c>
    </row>
    <row r="993" spans="14:59" x14ac:dyDescent="0.2">
      <c r="N993" s="131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BC993" s="39">
        <f t="shared" si="118"/>
        <v>10000.0993</v>
      </c>
      <c r="BD993" s="39">
        <f t="shared" si="119"/>
        <v>10000.0993</v>
      </c>
      <c r="BE993" s="59" t="str">
        <f t="shared" si="120"/>
        <v/>
      </c>
      <c r="BF993" s="39" t="str">
        <f t="shared" si="121"/>
        <v/>
      </c>
      <c r="BG993" s="39" t="str">
        <f>IF(BF993&lt;&gt;1,"",SUM(BF$8:BF993))</f>
        <v/>
      </c>
    </row>
    <row r="994" spans="14:59" x14ac:dyDescent="0.2">
      <c r="N994" s="131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BC994" s="39">
        <f t="shared" si="118"/>
        <v>10000.099399999999</v>
      </c>
      <c r="BD994" s="39">
        <f t="shared" si="119"/>
        <v>10000.099399999999</v>
      </c>
      <c r="BE994" s="59" t="str">
        <f t="shared" si="120"/>
        <v/>
      </c>
      <c r="BF994" s="39" t="str">
        <f t="shared" si="121"/>
        <v/>
      </c>
      <c r="BG994" s="39" t="str">
        <f>IF(BF994&lt;&gt;1,"",SUM(BF$8:BF994))</f>
        <v/>
      </c>
    </row>
    <row r="995" spans="14:59" x14ac:dyDescent="0.2">
      <c r="N995" s="131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BC995" s="39">
        <f t="shared" si="118"/>
        <v>10000.0995</v>
      </c>
      <c r="BD995" s="39">
        <f t="shared" si="119"/>
        <v>10000.0995</v>
      </c>
      <c r="BE995" s="59" t="str">
        <f t="shared" si="120"/>
        <v/>
      </c>
      <c r="BF995" s="39" t="str">
        <f t="shared" si="121"/>
        <v/>
      </c>
      <c r="BG995" s="39" t="str">
        <f>IF(BF995&lt;&gt;1,"",SUM(BF$8:BF995))</f>
        <v/>
      </c>
    </row>
    <row r="996" spans="14:59" x14ac:dyDescent="0.2">
      <c r="N996" s="131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BC996" s="39">
        <f t="shared" si="118"/>
        <v>10000.0996</v>
      </c>
      <c r="BD996" s="39">
        <f t="shared" si="119"/>
        <v>10000.0996</v>
      </c>
      <c r="BE996" s="59" t="str">
        <f t="shared" si="120"/>
        <v/>
      </c>
      <c r="BF996" s="39" t="str">
        <f t="shared" si="121"/>
        <v/>
      </c>
      <c r="BG996" s="39" t="str">
        <f>IF(BF996&lt;&gt;1,"",SUM(BF$8:BF996))</f>
        <v/>
      </c>
    </row>
    <row r="997" spans="14:59" x14ac:dyDescent="0.2">
      <c r="N997" s="131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BC997" s="39">
        <f t="shared" si="118"/>
        <v>10000.099700000001</v>
      </c>
      <c r="BD997" s="39">
        <f t="shared" si="119"/>
        <v>10000.099700000001</v>
      </c>
      <c r="BE997" s="59" t="str">
        <f t="shared" si="120"/>
        <v/>
      </c>
      <c r="BF997" s="39" t="str">
        <f t="shared" si="121"/>
        <v/>
      </c>
      <c r="BG997" s="39" t="str">
        <f>IF(BF997&lt;&gt;1,"",SUM(BF$8:BF997))</f>
        <v/>
      </c>
    </row>
    <row r="998" spans="14:59" x14ac:dyDescent="0.2">
      <c r="N998" s="131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BC998" s="39">
        <f t="shared" si="118"/>
        <v>10000.0998</v>
      </c>
      <c r="BD998" s="39">
        <f t="shared" si="119"/>
        <v>10000.0998</v>
      </c>
      <c r="BE998" s="59" t="str">
        <f t="shared" si="120"/>
        <v/>
      </c>
      <c r="BF998" s="39" t="str">
        <f t="shared" si="121"/>
        <v/>
      </c>
      <c r="BG998" s="39" t="str">
        <f>IF(BF998&lt;&gt;1,"",SUM(BF$8:BF998))</f>
        <v/>
      </c>
    </row>
    <row r="999" spans="14:59" x14ac:dyDescent="0.2">
      <c r="N999" s="131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BC999" s="39">
        <f t="shared" si="118"/>
        <v>10000.099899999999</v>
      </c>
      <c r="BD999" s="39">
        <f t="shared" si="119"/>
        <v>10000.099899999999</v>
      </c>
      <c r="BE999" s="59" t="str">
        <f t="shared" si="120"/>
        <v/>
      </c>
      <c r="BF999" s="39" t="str">
        <f t="shared" si="121"/>
        <v/>
      </c>
      <c r="BG999" s="39" t="str">
        <f>IF(BF999&lt;&gt;1,"",SUM(BF$8:BF999))</f>
        <v/>
      </c>
    </row>
    <row r="1000" spans="14:59" x14ac:dyDescent="0.2">
      <c r="N1000" s="131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BC1000" s="39">
        <f t="shared" si="118"/>
        <v>10000.1</v>
      </c>
      <c r="BD1000" s="39">
        <f t="shared" si="119"/>
        <v>10000.1</v>
      </c>
      <c r="BE1000" s="59" t="str">
        <f t="shared" si="120"/>
        <v/>
      </c>
      <c r="BF1000" s="39" t="str">
        <f t="shared" si="121"/>
        <v/>
      </c>
      <c r="BG1000" s="39" t="str">
        <f>IF(BF1000&lt;&gt;1,"",SUM(BF$8:BF1000))</f>
        <v/>
      </c>
    </row>
    <row r="1001" spans="14:59" x14ac:dyDescent="0.2">
      <c r="N1001" s="131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BC1001" s="39">
        <f t="shared" si="118"/>
        <v>10000.1001</v>
      </c>
      <c r="BD1001" s="39">
        <f t="shared" si="119"/>
        <v>10000.1001</v>
      </c>
      <c r="BE1001" s="59" t="str">
        <f t="shared" si="120"/>
        <v/>
      </c>
      <c r="BF1001" s="39" t="str">
        <f t="shared" si="121"/>
        <v/>
      </c>
      <c r="BG1001" s="39" t="str">
        <f>IF(BF1001&lt;&gt;1,"",SUM(BF$8:BF1001))</f>
        <v/>
      </c>
    </row>
    <row r="1002" spans="14:59" x14ac:dyDescent="0.2">
      <c r="N1002" s="131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BC1002" s="39">
        <f t="shared" si="118"/>
        <v>10000.100200000001</v>
      </c>
      <c r="BD1002" s="39">
        <f t="shared" si="119"/>
        <v>10000.100200000001</v>
      </c>
      <c r="BE1002" s="59" t="str">
        <f t="shared" si="120"/>
        <v/>
      </c>
      <c r="BF1002" s="39" t="str">
        <f t="shared" si="121"/>
        <v/>
      </c>
      <c r="BG1002" s="39" t="str">
        <f>IF(BF1002&lt;&gt;1,"",SUM(BF$8:BF1002))</f>
        <v/>
      </c>
    </row>
    <row r="1003" spans="14:59" x14ac:dyDescent="0.2">
      <c r="N1003" s="131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BC1003" s="39">
        <f t="shared" si="118"/>
        <v>10000.1003</v>
      </c>
      <c r="BD1003" s="39">
        <f t="shared" si="119"/>
        <v>10000.1003</v>
      </c>
      <c r="BE1003" s="59" t="str">
        <f t="shared" si="120"/>
        <v/>
      </c>
      <c r="BF1003" s="39" t="str">
        <f t="shared" si="121"/>
        <v/>
      </c>
      <c r="BG1003" s="39" t="str">
        <f>IF(BF1003&lt;&gt;1,"",SUM(BF$8:BF1003))</f>
        <v/>
      </c>
    </row>
    <row r="1004" spans="14:59" x14ac:dyDescent="0.2">
      <c r="N1004" s="131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BC1004" s="39">
        <f t="shared" si="118"/>
        <v>10000.100399999999</v>
      </c>
      <c r="BD1004" s="39">
        <f t="shared" si="119"/>
        <v>10000.100399999999</v>
      </c>
      <c r="BE1004" s="59" t="str">
        <f t="shared" si="120"/>
        <v/>
      </c>
      <c r="BF1004" s="39" t="str">
        <f t="shared" si="121"/>
        <v/>
      </c>
      <c r="BG1004" s="39" t="str">
        <f>IF(BF1004&lt;&gt;1,"",SUM(BF$8:BF1004))</f>
        <v/>
      </c>
    </row>
    <row r="1005" spans="14:59" x14ac:dyDescent="0.2">
      <c r="N1005" s="131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BC1005" s="39">
        <f t="shared" si="118"/>
        <v>10000.1005</v>
      </c>
      <c r="BD1005" s="39">
        <f t="shared" si="119"/>
        <v>10000.1005</v>
      </c>
      <c r="BE1005" s="59" t="str">
        <f t="shared" si="120"/>
        <v/>
      </c>
      <c r="BF1005" s="39" t="str">
        <f t="shared" si="121"/>
        <v/>
      </c>
      <c r="BG1005" s="39" t="str">
        <f>IF(BF1005&lt;&gt;1,"",SUM(BF$8:BF1005))</f>
        <v/>
      </c>
    </row>
    <row r="1006" spans="14:59" x14ac:dyDescent="0.2">
      <c r="N1006" s="131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BC1006" s="39">
        <f t="shared" si="118"/>
        <v>10000.1006</v>
      </c>
      <c r="BD1006" s="39">
        <f t="shared" si="119"/>
        <v>10000.1006</v>
      </c>
      <c r="BE1006" s="59" t="str">
        <f t="shared" si="120"/>
        <v/>
      </c>
      <c r="BF1006" s="39" t="str">
        <f t="shared" si="121"/>
        <v/>
      </c>
      <c r="BG1006" s="39" t="str">
        <f>IF(BF1006&lt;&gt;1,"",SUM(BF$8:BF1006))</f>
        <v/>
      </c>
    </row>
    <row r="1007" spans="14:59" x14ac:dyDescent="0.2">
      <c r="N1007" s="131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BC1007" s="39">
        <f t="shared" si="118"/>
        <v>10000.100700000001</v>
      </c>
      <c r="BD1007" s="39">
        <f t="shared" si="119"/>
        <v>10000.100700000001</v>
      </c>
      <c r="BE1007" s="59" t="str">
        <f t="shared" si="120"/>
        <v/>
      </c>
      <c r="BF1007" s="39" t="str">
        <f t="shared" si="121"/>
        <v/>
      </c>
      <c r="BG1007" s="39" t="str">
        <f>IF(BF1007&lt;&gt;1,"",SUM(BF$8:BF1007))</f>
        <v/>
      </c>
    </row>
    <row r="1008" spans="14:59" x14ac:dyDescent="0.2">
      <c r="N1008" s="131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BC1008" s="39">
        <f t="shared" si="118"/>
        <v>10000.1008</v>
      </c>
      <c r="BD1008" s="39">
        <f t="shared" si="119"/>
        <v>10000.1008</v>
      </c>
      <c r="BE1008" s="59" t="str">
        <f t="shared" si="120"/>
        <v/>
      </c>
      <c r="BF1008" s="39" t="str">
        <f t="shared" si="121"/>
        <v/>
      </c>
      <c r="BG1008" s="39" t="str">
        <f>IF(BF1008&lt;&gt;1,"",SUM(BF$8:BF1008))</f>
        <v/>
      </c>
    </row>
    <row r="1009" spans="14:59" x14ac:dyDescent="0.2">
      <c r="N1009" s="131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BC1009" s="39">
        <f t="shared" si="118"/>
        <v>10000.100899999999</v>
      </c>
      <c r="BD1009" s="39">
        <f t="shared" si="119"/>
        <v>10000.100899999999</v>
      </c>
      <c r="BE1009" s="59" t="str">
        <f t="shared" si="120"/>
        <v/>
      </c>
      <c r="BF1009" s="39" t="str">
        <f t="shared" si="121"/>
        <v/>
      </c>
      <c r="BG1009" s="39" t="str">
        <f>IF(BF1009&lt;&gt;1,"",SUM(BF$8:BF1009))</f>
        <v/>
      </c>
    </row>
    <row r="1010" spans="14:59" x14ac:dyDescent="0.2">
      <c r="N1010" s="131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BC1010" s="39">
        <f t="shared" si="118"/>
        <v>10000.101000000001</v>
      </c>
      <c r="BD1010" s="39">
        <f t="shared" si="119"/>
        <v>10000.101000000001</v>
      </c>
      <c r="BE1010" s="59" t="str">
        <f t="shared" si="120"/>
        <v/>
      </c>
      <c r="BF1010" s="39" t="str">
        <f t="shared" si="121"/>
        <v/>
      </c>
      <c r="BG1010" s="39" t="str">
        <f>IF(BF1010&lt;&gt;1,"",SUM(BF$8:BF1010))</f>
        <v/>
      </c>
    </row>
    <row r="1011" spans="14:59" x14ac:dyDescent="0.2">
      <c r="N1011" s="131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BC1011" s="39">
        <f t="shared" si="118"/>
        <v>10000.1011</v>
      </c>
      <c r="BD1011" s="39">
        <f t="shared" si="119"/>
        <v>10000.1011</v>
      </c>
      <c r="BE1011" s="59" t="str">
        <f t="shared" si="120"/>
        <v/>
      </c>
      <c r="BF1011" s="39" t="str">
        <f t="shared" si="121"/>
        <v/>
      </c>
      <c r="BG1011" s="39" t="str">
        <f>IF(BF1011&lt;&gt;1,"",SUM(BF$8:BF1011))</f>
        <v/>
      </c>
    </row>
    <row r="1012" spans="14:59" x14ac:dyDescent="0.2">
      <c r="N1012" s="131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BC1012" s="39">
        <f t="shared" si="118"/>
        <v>10000.101199999999</v>
      </c>
      <c r="BD1012" s="39">
        <f t="shared" si="119"/>
        <v>10000.101199999999</v>
      </c>
      <c r="BE1012" s="59" t="str">
        <f t="shared" si="120"/>
        <v/>
      </c>
      <c r="BF1012" s="39" t="str">
        <f t="shared" si="121"/>
        <v/>
      </c>
      <c r="BG1012" s="39" t="str">
        <f>IF(BF1012&lt;&gt;1,"",SUM(BF$8:BF1012))</f>
        <v/>
      </c>
    </row>
    <row r="1013" spans="14:59" x14ac:dyDescent="0.2">
      <c r="N1013" s="131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BC1013" s="39">
        <f t="shared" si="118"/>
        <v>10000.1013</v>
      </c>
      <c r="BD1013" s="39">
        <f t="shared" si="119"/>
        <v>10000.1013</v>
      </c>
      <c r="BE1013" s="59" t="str">
        <f t="shared" si="120"/>
        <v/>
      </c>
      <c r="BF1013" s="39" t="str">
        <f t="shared" si="121"/>
        <v/>
      </c>
      <c r="BG1013" s="39" t="str">
        <f>IF(BF1013&lt;&gt;1,"",SUM(BF$8:BF1013))</f>
        <v/>
      </c>
    </row>
    <row r="1014" spans="14:59" x14ac:dyDescent="0.2">
      <c r="N1014" s="131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BC1014" s="39">
        <f t="shared" si="118"/>
        <v>10000.1014</v>
      </c>
      <c r="BD1014" s="39">
        <f t="shared" si="119"/>
        <v>10000.1014</v>
      </c>
      <c r="BE1014" s="59" t="str">
        <f t="shared" si="120"/>
        <v/>
      </c>
      <c r="BF1014" s="39" t="str">
        <f t="shared" si="121"/>
        <v/>
      </c>
      <c r="BG1014" s="39" t="str">
        <f>IF(BF1014&lt;&gt;1,"",SUM(BF$8:BF1014))</f>
        <v/>
      </c>
    </row>
    <row r="1015" spans="14:59" x14ac:dyDescent="0.2">
      <c r="N1015" s="131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BC1015" s="39">
        <f t="shared" si="118"/>
        <v>10000.101500000001</v>
      </c>
      <c r="BD1015" s="39">
        <f t="shared" si="119"/>
        <v>10000.101500000001</v>
      </c>
      <c r="BE1015" s="59" t="str">
        <f t="shared" si="120"/>
        <v/>
      </c>
      <c r="BF1015" s="39" t="str">
        <f t="shared" si="121"/>
        <v/>
      </c>
      <c r="BG1015" s="39" t="str">
        <f>IF(BF1015&lt;&gt;1,"",SUM(BF$8:BF1015))</f>
        <v/>
      </c>
    </row>
    <row r="1016" spans="14:59" x14ac:dyDescent="0.2">
      <c r="N1016" s="131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BC1016" s="39">
        <f t="shared" si="118"/>
        <v>10000.1016</v>
      </c>
      <c r="BD1016" s="39">
        <f t="shared" si="119"/>
        <v>10000.1016</v>
      </c>
      <c r="BE1016" s="59" t="str">
        <f t="shared" si="120"/>
        <v/>
      </c>
      <c r="BF1016" s="39" t="str">
        <f t="shared" si="121"/>
        <v/>
      </c>
      <c r="BG1016" s="39" t="str">
        <f>IF(BF1016&lt;&gt;1,"",SUM(BF$8:BF1016))</f>
        <v/>
      </c>
    </row>
    <row r="1017" spans="14:59" x14ac:dyDescent="0.2">
      <c r="N1017" s="131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BC1017" s="39">
        <f t="shared" si="118"/>
        <v>10000.101699999999</v>
      </c>
      <c r="BD1017" s="39">
        <f t="shared" si="119"/>
        <v>10000.101699999999</v>
      </c>
      <c r="BE1017" s="59" t="str">
        <f t="shared" si="120"/>
        <v/>
      </c>
      <c r="BF1017" s="39" t="str">
        <f t="shared" si="121"/>
        <v/>
      </c>
      <c r="BG1017" s="39" t="str">
        <f>IF(BF1017&lt;&gt;1,"",SUM(BF$8:BF1017))</f>
        <v/>
      </c>
    </row>
    <row r="1018" spans="14:59" x14ac:dyDescent="0.2">
      <c r="N1018" s="131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BC1018" s="39">
        <f t="shared" si="118"/>
        <v>10000.1018</v>
      </c>
      <c r="BD1018" s="39">
        <f t="shared" si="119"/>
        <v>10000.1018</v>
      </c>
      <c r="BE1018" s="59" t="str">
        <f t="shared" si="120"/>
        <v/>
      </c>
      <c r="BF1018" s="39" t="str">
        <f t="shared" si="121"/>
        <v/>
      </c>
      <c r="BG1018" s="39" t="str">
        <f>IF(BF1018&lt;&gt;1,"",SUM(BF$8:BF1018))</f>
        <v/>
      </c>
    </row>
    <row r="1019" spans="14:59" x14ac:dyDescent="0.2">
      <c r="N1019" s="131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BC1019" s="39">
        <f t="shared" si="118"/>
        <v>10000.1019</v>
      </c>
      <c r="BD1019" s="39">
        <f t="shared" si="119"/>
        <v>10000.1019</v>
      </c>
      <c r="BE1019" s="59" t="str">
        <f t="shared" si="120"/>
        <v/>
      </c>
      <c r="BF1019" s="39" t="str">
        <f t="shared" si="121"/>
        <v/>
      </c>
      <c r="BG1019" s="39" t="str">
        <f>IF(BF1019&lt;&gt;1,"",SUM(BF$8:BF1019))</f>
        <v/>
      </c>
    </row>
    <row r="1020" spans="14:59" x14ac:dyDescent="0.2">
      <c r="N1020" s="131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BC1020" s="39">
        <f t="shared" si="118"/>
        <v>10000.102000000001</v>
      </c>
      <c r="BD1020" s="39">
        <f t="shared" si="119"/>
        <v>10000.102000000001</v>
      </c>
      <c r="BE1020" s="59" t="str">
        <f t="shared" si="120"/>
        <v/>
      </c>
      <c r="BF1020" s="39" t="str">
        <f t="shared" si="121"/>
        <v/>
      </c>
      <c r="BG1020" s="39" t="str">
        <f>IF(BF1020&lt;&gt;1,"",SUM(BF$8:BF1020))</f>
        <v/>
      </c>
    </row>
    <row r="1021" spans="14:59" x14ac:dyDescent="0.2">
      <c r="N1021" s="131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BC1021" s="39">
        <f t="shared" si="118"/>
        <v>10000.1021</v>
      </c>
      <c r="BD1021" s="39">
        <f t="shared" si="119"/>
        <v>10000.1021</v>
      </c>
      <c r="BE1021" s="59" t="str">
        <f t="shared" si="120"/>
        <v/>
      </c>
      <c r="BF1021" s="39" t="str">
        <f t="shared" si="121"/>
        <v/>
      </c>
      <c r="BG1021" s="39" t="str">
        <f>IF(BF1021&lt;&gt;1,"",SUM(BF$8:BF1021))</f>
        <v/>
      </c>
    </row>
    <row r="1022" spans="14:59" x14ac:dyDescent="0.2">
      <c r="N1022" s="131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BC1022" s="39">
        <f t="shared" si="118"/>
        <v>10000.102199999999</v>
      </c>
      <c r="BD1022" s="39">
        <f t="shared" si="119"/>
        <v>10000.102199999999</v>
      </c>
      <c r="BE1022" s="59" t="str">
        <f t="shared" si="120"/>
        <v/>
      </c>
      <c r="BF1022" s="39" t="str">
        <f t="shared" si="121"/>
        <v/>
      </c>
      <c r="BG1022" s="39" t="str">
        <f>IF(BF1022&lt;&gt;1,"",SUM(BF$8:BF1022))</f>
        <v/>
      </c>
    </row>
    <row r="1023" spans="14:59" x14ac:dyDescent="0.2">
      <c r="N1023" s="131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BC1023" s="39">
        <f t="shared" si="118"/>
        <v>10000.1023</v>
      </c>
      <c r="BD1023" s="39">
        <f t="shared" si="119"/>
        <v>10000.1023</v>
      </c>
      <c r="BE1023" s="59" t="str">
        <f t="shared" si="120"/>
        <v/>
      </c>
      <c r="BF1023" s="39" t="str">
        <f t="shared" si="121"/>
        <v/>
      </c>
      <c r="BG1023" s="39" t="str">
        <f>IF(BF1023&lt;&gt;1,"",SUM(BF$8:BF1023))</f>
        <v/>
      </c>
    </row>
    <row r="1024" spans="14:59" x14ac:dyDescent="0.2">
      <c r="N1024" s="131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BC1024" s="39">
        <f t="shared" si="118"/>
        <v>10000.1024</v>
      </c>
      <c r="BD1024" s="39">
        <f t="shared" si="119"/>
        <v>10000.1024</v>
      </c>
      <c r="BE1024" s="59" t="str">
        <f t="shared" si="120"/>
        <v/>
      </c>
      <c r="BF1024" s="39" t="str">
        <f t="shared" si="121"/>
        <v/>
      </c>
      <c r="BG1024" s="39" t="str">
        <f>IF(BF1024&lt;&gt;1,"",SUM(BF$8:BF1024))</f>
        <v/>
      </c>
    </row>
    <row r="1025" spans="14:59" x14ac:dyDescent="0.2">
      <c r="N1025" s="131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BC1025" s="39">
        <f t="shared" si="118"/>
        <v>10000.102500000001</v>
      </c>
      <c r="BD1025" s="39">
        <f t="shared" si="119"/>
        <v>10000.102500000001</v>
      </c>
      <c r="BE1025" s="59" t="str">
        <f t="shared" si="120"/>
        <v/>
      </c>
      <c r="BF1025" s="39" t="str">
        <f t="shared" si="121"/>
        <v/>
      </c>
      <c r="BG1025" s="39" t="str">
        <f>IF(BF1025&lt;&gt;1,"",SUM(BF$8:BF1025))</f>
        <v/>
      </c>
    </row>
    <row r="1026" spans="14:59" x14ac:dyDescent="0.2">
      <c r="N1026" s="131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BC1026" s="39">
        <f t="shared" si="118"/>
        <v>10000.1026</v>
      </c>
      <c r="BD1026" s="39">
        <f t="shared" si="119"/>
        <v>10000.1026</v>
      </c>
      <c r="BE1026" s="59" t="str">
        <f t="shared" si="120"/>
        <v/>
      </c>
      <c r="BF1026" s="39" t="str">
        <f t="shared" si="121"/>
        <v/>
      </c>
      <c r="BG1026" s="39" t="str">
        <f>IF(BF1026&lt;&gt;1,"",SUM(BF$8:BF1026))</f>
        <v/>
      </c>
    </row>
    <row r="1027" spans="14:59" x14ac:dyDescent="0.2">
      <c r="N1027" s="131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BC1027" s="39">
        <f t="shared" si="118"/>
        <v>10000.102699999999</v>
      </c>
      <c r="BD1027" s="39">
        <f t="shared" si="119"/>
        <v>10000.102699999999</v>
      </c>
      <c r="BE1027" s="59" t="str">
        <f t="shared" si="120"/>
        <v/>
      </c>
      <c r="BF1027" s="39" t="str">
        <f t="shared" si="121"/>
        <v/>
      </c>
      <c r="BG1027" s="39" t="str">
        <f>IF(BF1027&lt;&gt;1,"",SUM(BF$8:BF1027))</f>
        <v/>
      </c>
    </row>
    <row r="1028" spans="14:59" x14ac:dyDescent="0.2">
      <c r="N1028" s="131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BC1028" s="39">
        <f t="shared" si="118"/>
        <v>10000.102800000001</v>
      </c>
      <c r="BD1028" s="39">
        <f t="shared" si="119"/>
        <v>10000.102800000001</v>
      </c>
      <c r="BE1028" s="59" t="str">
        <f t="shared" si="120"/>
        <v/>
      </c>
      <c r="BF1028" s="39" t="str">
        <f t="shared" si="121"/>
        <v/>
      </c>
      <c r="BG1028" s="39" t="str">
        <f>IF(BF1028&lt;&gt;1,"",SUM(BF$8:BF1028))</f>
        <v/>
      </c>
    </row>
    <row r="1029" spans="14:59" x14ac:dyDescent="0.2">
      <c r="N1029" s="131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BC1029" s="39">
        <f t="shared" si="118"/>
        <v>10000.1029</v>
      </c>
      <c r="BD1029" s="39">
        <f t="shared" si="119"/>
        <v>10000.1029</v>
      </c>
      <c r="BE1029" s="59" t="str">
        <f t="shared" si="120"/>
        <v/>
      </c>
      <c r="BF1029" s="39" t="str">
        <f t="shared" si="121"/>
        <v/>
      </c>
      <c r="BG1029" s="39" t="str">
        <f>IF(BF1029&lt;&gt;1,"",SUM(BF$8:BF1029))</f>
        <v/>
      </c>
    </row>
    <row r="1030" spans="14:59" x14ac:dyDescent="0.2">
      <c r="N1030" s="131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BC1030" s="39">
        <f t="shared" si="118"/>
        <v>10000.102999999999</v>
      </c>
      <c r="BD1030" s="39">
        <f t="shared" si="119"/>
        <v>10000.102999999999</v>
      </c>
      <c r="BE1030" s="59" t="str">
        <f t="shared" si="120"/>
        <v/>
      </c>
      <c r="BF1030" s="39" t="str">
        <f t="shared" si="121"/>
        <v/>
      </c>
      <c r="BG1030" s="39" t="str">
        <f>IF(BF1030&lt;&gt;1,"",SUM(BF$8:BF1030))</f>
        <v/>
      </c>
    </row>
    <row r="1031" spans="14:59" x14ac:dyDescent="0.2">
      <c r="N1031" s="131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BC1031" s="39">
        <f t="shared" si="118"/>
        <v>10000.1031</v>
      </c>
      <c r="BD1031" s="39">
        <f t="shared" si="119"/>
        <v>10000.1031</v>
      </c>
      <c r="BE1031" s="59" t="str">
        <f t="shared" si="120"/>
        <v/>
      </c>
      <c r="BF1031" s="39" t="str">
        <f t="shared" si="121"/>
        <v/>
      </c>
      <c r="BG1031" s="39" t="str">
        <f>IF(BF1031&lt;&gt;1,"",SUM(BF$8:BF1031))</f>
        <v/>
      </c>
    </row>
    <row r="1032" spans="14:59" x14ac:dyDescent="0.2">
      <c r="N1032" s="131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BC1032" s="39">
        <f t="shared" si="118"/>
        <v>10000.1032</v>
      </c>
      <c r="BD1032" s="39">
        <f t="shared" si="119"/>
        <v>10000.1032</v>
      </c>
      <c r="BE1032" s="59" t="str">
        <f t="shared" si="120"/>
        <v/>
      </c>
      <c r="BF1032" s="39" t="str">
        <f t="shared" si="121"/>
        <v/>
      </c>
      <c r="BG1032" s="39" t="str">
        <f>IF(BF1032&lt;&gt;1,"",SUM(BF$8:BF1032))</f>
        <v/>
      </c>
    </row>
    <row r="1033" spans="14:59" x14ac:dyDescent="0.2">
      <c r="N1033" s="131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BC1033" s="39">
        <f t="shared" ref="BC1033:BC1096" si="122">COUNTIF($P$8:$P$1105,"&lt;="&amp;$P1033)+ROW()*0.0001+($P1033="")*10000</f>
        <v>10000.103300000001</v>
      </c>
      <c r="BD1033" s="39">
        <f t="shared" ref="BD1033:BD1096" si="123">SMALL($BC$8:$BC$1105,ROW()-ROW(BC$8)+1)</f>
        <v>10000.103300000001</v>
      </c>
      <c r="BE1033" s="59" t="str">
        <f t="shared" ref="BE1033:BE1096" si="124">IF($BD1033&gt;10000,"",INDEX($P$8:$P$1105,MATCH($BD1033,$BC$8:$BC$1105,0)))</f>
        <v/>
      </c>
      <c r="BF1033" s="39" t="str">
        <f t="shared" ref="BF1033:BF1096" si="125">IF(BE1033="","",IF(BE1033&lt;&gt;BE1032,1,0))</f>
        <v/>
      </c>
      <c r="BG1033" s="39" t="str">
        <f>IF(BF1033&lt;&gt;1,"",SUM(BF$8:BF1033))</f>
        <v/>
      </c>
    </row>
    <row r="1034" spans="14:59" x14ac:dyDescent="0.2">
      <c r="N1034" s="131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BC1034" s="39">
        <f t="shared" si="122"/>
        <v>10000.1034</v>
      </c>
      <c r="BD1034" s="39">
        <f t="shared" si="123"/>
        <v>10000.1034</v>
      </c>
      <c r="BE1034" s="59" t="str">
        <f t="shared" si="124"/>
        <v/>
      </c>
      <c r="BF1034" s="39" t="str">
        <f t="shared" si="125"/>
        <v/>
      </c>
      <c r="BG1034" s="39" t="str">
        <f>IF(BF1034&lt;&gt;1,"",SUM(BF$8:BF1034))</f>
        <v/>
      </c>
    </row>
    <row r="1035" spans="14:59" x14ac:dyDescent="0.2">
      <c r="N1035" s="131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BC1035" s="39">
        <f t="shared" si="122"/>
        <v>10000.103499999999</v>
      </c>
      <c r="BD1035" s="39">
        <f t="shared" si="123"/>
        <v>10000.103499999999</v>
      </c>
      <c r="BE1035" s="59" t="str">
        <f t="shared" si="124"/>
        <v/>
      </c>
      <c r="BF1035" s="39" t="str">
        <f t="shared" si="125"/>
        <v/>
      </c>
      <c r="BG1035" s="39" t="str">
        <f>IF(BF1035&lt;&gt;1,"",SUM(BF$8:BF1035))</f>
        <v/>
      </c>
    </row>
    <row r="1036" spans="14:59" x14ac:dyDescent="0.2">
      <c r="N1036" s="131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BC1036" s="39">
        <f t="shared" si="122"/>
        <v>10000.1036</v>
      </c>
      <c r="BD1036" s="39">
        <f t="shared" si="123"/>
        <v>10000.1036</v>
      </c>
      <c r="BE1036" s="59" t="str">
        <f t="shared" si="124"/>
        <v/>
      </c>
      <c r="BF1036" s="39" t="str">
        <f t="shared" si="125"/>
        <v/>
      </c>
      <c r="BG1036" s="39" t="str">
        <f>IF(BF1036&lt;&gt;1,"",SUM(BF$8:BF1036))</f>
        <v/>
      </c>
    </row>
    <row r="1037" spans="14:59" x14ac:dyDescent="0.2">
      <c r="N1037" s="131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BC1037" s="39">
        <f t="shared" si="122"/>
        <v>10000.1037</v>
      </c>
      <c r="BD1037" s="39">
        <f t="shared" si="123"/>
        <v>10000.1037</v>
      </c>
      <c r="BE1037" s="59" t="str">
        <f t="shared" si="124"/>
        <v/>
      </c>
      <c r="BF1037" s="39" t="str">
        <f t="shared" si="125"/>
        <v/>
      </c>
      <c r="BG1037" s="39" t="str">
        <f>IF(BF1037&lt;&gt;1,"",SUM(BF$8:BF1037))</f>
        <v/>
      </c>
    </row>
    <row r="1038" spans="14:59" x14ac:dyDescent="0.2">
      <c r="N1038" s="131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BC1038" s="39">
        <f t="shared" si="122"/>
        <v>10000.103800000001</v>
      </c>
      <c r="BD1038" s="39">
        <f t="shared" si="123"/>
        <v>10000.103800000001</v>
      </c>
      <c r="BE1038" s="59" t="str">
        <f t="shared" si="124"/>
        <v/>
      </c>
      <c r="BF1038" s="39" t="str">
        <f t="shared" si="125"/>
        <v/>
      </c>
      <c r="BG1038" s="39" t="str">
        <f>IF(BF1038&lt;&gt;1,"",SUM(BF$8:BF1038))</f>
        <v/>
      </c>
    </row>
    <row r="1039" spans="14:59" x14ac:dyDescent="0.2">
      <c r="N1039" s="131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BC1039" s="39">
        <f t="shared" si="122"/>
        <v>10000.1039</v>
      </c>
      <c r="BD1039" s="39">
        <f t="shared" si="123"/>
        <v>10000.1039</v>
      </c>
      <c r="BE1039" s="59" t="str">
        <f t="shared" si="124"/>
        <v/>
      </c>
      <c r="BF1039" s="39" t="str">
        <f t="shared" si="125"/>
        <v/>
      </c>
      <c r="BG1039" s="39" t="str">
        <f>IF(BF1039&lt;&gt;1,"",SUM(BF$8:BF1039))</f>
        <v/>
      </c>
    </row>
    <row r="1040" spans="14:59" x14ac:dyDescent="0.2">
      <c r="N1040" s="131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BC1040" s="39">
        <f t="shared" si="122"/>
        <v>10000.103999999999</v>
      </c>
      <c r="BD1040" s="39">
        <f t="shared" si="123"/>
        <v>10000.103999999999</v>
      </c>
      <c r="BE1040" s="59" t="str">
        <f t="shared" si="124"/>
        <v/>
      </c>
      <c r="BF1040" s="39" t="str">
        <f t="shared" si="125"/>
        <v/>
      </c>
      <c r="BG1040" s="39" t="str">
        <f>IF(BF1040&lt;&gt;1,"",SUM(BF$8:BF1040))</f>
        <v/>
      </c>
    </row>
    <row r="1041" spans="14:59" x14ac:dyDescent="0.2">
      <c r="N1041" s="131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BC1041" s="39">
        <f t="shared" si="122"/>
        <v>10000.1041</v>
      </c>
      <c r="BD1041" s="39">
        <f t="shared" si="123"/>
        <v>10000.1041</v>
      </c>
      <c r="BE1041" s="59" t="str">
        <f t="shared" si="124"/>
        <v/>
      </c>
      <c r="BF1041" s="39" t="str">
        <f t="shared" si="125"/>
        <v/>
      </c>
      <c r="BG1041" s="39" t="str">
        <f>IF(BF1041&lt;&gt;1,"",SUM(BF$8:BF1041))</f>
        <v/>
      </c>
    </row>
    <row r="1042" spans="14:59" x14ac:dyDescent="0.2">
      <c r="N1042" s="131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BC1042" s="39">
        <f t="shared" si="122"/>
        <v>10000.1042</v>
      </c>
      <c r="BD1042" s="39">
        <f t="shared" si="123"/>
        <v>10000.1042</v>
      </c>
      <c r="BE1042" s="59" t="str">
        <f t="shared" si="124"/>
        <v/>
      </c>
      <c r="BF1042" s="39" t="str">
        <f t="shared" si="125"/>
        <v/>
      </c>
      <c r="BG1042" s="39" t="str">
        <f>IF(BF1042&lt;&gt;1,"",SUM(BF$8:BF1042))</f>
        <v/>
      </c>
    </row>
    <row r="1043" spans="14:59" x14ac:dyDescent="0.2">
      <c r="N1043" s="131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BC1043" s="39">
        <f t="shared" si="122"/>
        <v>10000.104300000001</v>
      </c>
      <c r="BD1043" s="39">
        <f t="shared" si="123"/>
        <v>10000.104300000001</v>
      </c>
      <c r="BE1043" s="59" t="str">
        <f t="shared" si="124"/>
        <v/>
      </c>
      <c r="BF1043" s="39" t="str">
        <f t="shared" si="125"/>
        <v/>
      </c>
      <c r="BG1043" s="39" t="str">
        <f>IF(BF1043&lt;&gt;1,"",SUM(BF$8:BF1043))</f>
        <v/>
      </c>
    </row>
    <row r="1044" spans="14:59" x14ac:dyDescent="0.2">
      <c r="N1044" s="131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BC1044" s="39">
        <f t="shared" si="122"/>
        <v>10000.1044</v>
      </c>
      <c r="BD1044" s="39">
        <f t="shared" si="123"/>
        <v>10000.1044</v>
      </c>
      <c r="BE1044" s="59" t="str">
        <f t="shared" si="124"/>
        <v/>
      </c>
      <c r="BF1044" s="39" t="str">
        <f t="shared" si="125"/>
        <v/>
      </c>
      <c r="BG1044" s="39" t="str">
        <f>IF(BF1044&lt;&gt;1,"",SUM(BF$8:BF1044))</f>
        <v/>
      </c>
    </row>
    <row r="1045" spans="14:59" x14ac:dyDescent="0.2">
      <c r="N1045" s="131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BC1045" s="39">
        <f t="shared" si="122"/>
        <v>10000.104499999999</v>
      </c>
      <c r="BD1045" s="39">
        <f t="shared" si="123"/>
        <v>10000.104499999999</v>
      </c>
      <c r="BE1045" s="59" t="str">
        <f t="shared" si="124"/>
        <v/>
      </c>
      <c r="BF1045" s="39" t="str">
        <f t="shared" si="125"/>
        <v/>
      </c>
      <c r="BG1045" s="39" t="str">
        <f>IF(BF1045&lt;&gt;1,"",SUM(BF$8:BF1045))</f>
        <v/>
      </c>
    </row>
    <row r="1046" spans="14:59" x14ac:dyDescent="0.2">
      <c r="N1046" s="131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BC1046" s="39">
        <f t="shared" si="122"/>
        <v>10000.104600000001</v>
      </c>
      <c r="BD1046" s="39">
        <f t="shared" si="123"/>
        <v>10000.104600000001</v>
      </c>
      <c r="BE1046" s="59" t="str">
        <f t="shared" si="124"/>
        <v/>
      </c>
      <c r="BF1046" s="39" t="str">
        <f t="shared" si="125"/>
        <v/>
      </c>
      <c r="BG1046" s="39" t="str">
        <f>IF(BF1046&lt;&gt;1,"",SUM(BF$8:BF1046))</f>
        <v/>
      </c>
    </row>
    <row r="1047" spans="14:59" x14ac:dyDescent="0.2">
      <c r="N1047" s="131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BC1047" s="39">
        <f t="shared" si="122"/>
        <v>10000.1047</v>
      </c>
      <c r="BD1047" s="39">
        <f t="shared" si="123"/>
        <v>10000.1047</v>
      </c>
      <c r="BE1047" s="59" t="str">
        <f t="shared" si="124"/>
        <v/>
      </c>
      <c r="BF1047" s="39" t="str">
        <f t="shared" si="125"/>
        <v/>
      </c>
      <c r="BG1047" s="39" t="str">
        <f>IF(BF1047&lt;&gt;1,"",SUM(BF$8:BF1047))</f>
        <v/>
      </c>
    </row>
    <row r="1048" spans="14:59" x14ac:dyDescent="0.2">
      <c r="N1048" s="131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BC1048" s="39">
        <f t="shared" si="122"/>
        <v>10000.104799999999</v>
      </c>
      <c r="BD1048" s="39">
        <f t="shared" si="123"/>
        <v>10000.104799999999</v>
      </c>
      <c r="BE1048" s="59" t="str">
        <f t="shared" si="124"/>
        <v/>
      </c>
      <c r="BF1048" s="39" t="str">
        <f t="shared" si="125"/>
        <v/>
      </c>
      <c r="BG1048" s="39" t="str">
        <f>IF(BF1048&lt;&gt;1,"",SUM(BF$8:BF1048))</f>
        <v/>
      </c>
    </row>
    <row r="1049" spans="14:59" x14ac:dyDescent="0.2">
      <c r="N1049" s="131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BC1049" s="39">
        <f t="shared" si="122"/>
        <v>10000.1049</v>
      </c>
      <c r="BD1049" s="39">
        <f t="shared" si="123"/>
        <v>10000.1049</v>
      </c>
      <c r="BE1049" s="59" t="str">
        <f t="shared" si="124"/>
        <v/>
      </c>
      <c r="BF1049" s="39" t="str">
        <f t="shared" si="125"/>
        <v/>
      </c>
      <c r="BG1049" s="39" t="str">
        <f>IF(BF1049&lt;&gt;1,"",SUM(BF$8:BF1049))</f>
        <v/>
      </c>
    </row>
    <row r="1050" spans="14:59" x14ac:dyDescent="0.2">
      <c r="N1050" s="131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BC1050" s="39">
        <f t="shared" si="122"/>
        <v>10000.105</v>
      </c>
      <c r="BD1050" s="39">
        <f t="shared" si="123"/>
        <v>10000.105</v>
      </c>
      <c r="BE1050" s="59" t="str">
        <f t="shared" si="124"/>
        <v/>
      </c>
      <c r="BF1050" s="39" t="str">
        <f t="shared" si="125"/>
        <v/>
      </c>
      <c r="BG1050" s="39" t="str">
        <f>IF(BF1050&lt;&gt;1,"",SUM(BF$8:BF1050))</f>
        <v/>
      </c>
    </row>
    <row r="1051" spans="14:59" x14ac:dyDescent="0.2">
      <c r="N1051" s="131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BC1051" s="39">
        <f t="shared" si="122"/>
        <v>10000.105100000001</v>
      </c>
      <c r="BD1051" s="39">
        <f t="shared" si="123"/>
        <v>10000.105100000001</v>
      </c>
      <c r="BE1051" s="59" t="str">
        <f t="shared" si="124"/>
        <v/>
      </c>
      <c r="BF1051" s="39" t="str">
        <f t="shared" si="125"/>
        <v/>
      </c>
      <c r="BG1051" s="39" t="str">
        <f>IF(BF1051&lt;&gt;1,"",SUM(BF$8:BF1051))</f>
        <v/>
      </c>
    </row>
    <row r="1052" spans="14:59" x14ac:dyDescent="0.2">
      <c r="N1052" s="131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BC1052" s="39">
        <f t="shared" si="122"/>
        <v>10000.1052</v>
      </c>
      <c r="BD1052" s="39">
        <f t="shared" si="123"/>
        <v>10000.1052</v>
      </c>
      <c r="BE1052" s="59" t="str">
        <f t="shared" si="124"/>
        <v/>
      </c>
      <c r="BF1052" s="39" t="str">
        <f t="shared" si="125"/>
        <v/>
      </c>
      <c r="BG1052" s="39" t="str">
        <f>IF(BF1052&lt;&gt;1,"",SUM(BF$8:BF1052))</f>
        <v/>
      </c>
    </row>
    <row r="1053" spans="14:59" x14ac:dyDescent="0.2">
      <c r="N1053" s="131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BC1053" s="39">
        <f t="shared" si="122"/>
        <v>10000.105299999999</v>
      </c>
      <c r="BD1053" s="39">
        <f t="shared" si="123"/>
        <v>10000.105299999999</v>
      </c>
      <c r="BE1053" s="59" t="str">
        <f t="shared" si="124"/>
        <v/>
      </c>
      <c r="BF1053" s="39" t="str">
        <f t="shared" si="125"/>
        <v/>
      </c>
      <c r="BG1053" s="39" t="str">
        <f>IF(BF1053&lt;&gt;1,"",SUM(BF$8:BF1053))</f>
        <v/>
      </c>
    </row>
    <row r="1054" spans="14:59" x14ac:dyDescent="0.2">
      <c r="N1054" s="131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BC1054" s="39">
        <f t="shared" si="122"/>
        <v>10000.1054</v>
      </c>
      <c r="BD1054" s="39">
        <f t="shared" si="123"/>
        <v>10000.1054</v>
      </c>
      <c r="BE1054" s="59" t="str">
        <f t="shared" si="124"/>
        <v/>
      </c>
      <c r="BF1054" s="39" t="str">
        <f t="shared" si="125"/>
        <v/>
      </c>
      <c r="BG1054" s="39" t="str">
        <f>IF(BF1054&lt;&gt;1,"",SUM(BF$8:BF1054))</f>
        <v/>
      </c>
    </row>
    <row r="1055" spans="14:59" x14ac:dyDescent="0.2">
      <c r="N1055" s="131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BC1055" s="39">
        <f t="shared" si="122"/>
        <v>10000.1055</v>
      </c>
      <c r="BD1055" s="39">
        <f t="shared" si="123"/>
        <v>10000.1055</v>
      </c>
      <c r="BE1055" s="59" t="str">
        <f t="shared" si="124"/>
        <v/>
      </c>
      <c r="BF1055" s="39" t="str">
        <f t="shared" si="125"/>
        <v/>
      </c>
      <c r="BG1055" s="39" t="str">
        <f>IF(BF1055&lt;&gt;1,"",SUM(BF$8:BF1055))</f>
        <v/>
      </c>
    </row>
    <row r="1056" spans="14:59" x14ac:dyDescent="0.2">
      <c r="N1056" s="131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BC1056" s="39">
        <f t="shared" si="122"/>
        <v>10000.105600000001</v>
      </c>
      <c r="BD1056" s="39">
        <f t="shared" si="123"/>
        <v>10000.105600000001</v>
      </c>
      <c r="BE1056" s="59" t="str">
        <f t="shared" si="124"/>
        <v/>
      </c>
      <c r="BF1056" s="39" t="str">
        <f t="shared" si="125"/>
        <v/>
      </c>
      <c r="BG1056" s="39" t="str">
        <f>IF(BF1056&lt;&gt;1,"",SUM(BF$8:BF1056))</f>
        <v/>
      </c>
    </row>
    <row r="1057" spans="14:59" x14ac:dyDescent="0.2">
      <c r="N1057" s="131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BC1057" s="39">
        <f t="shared" si="122"/>
        <v>10000.1057</v>
      </c>
      <c r="BD1057" s="39">
        <f t="shared" si="123"/>
        <v>10000.1057</v>
      </c>
      <c r="BE1057" s="59" t="str">
        <f t="shared" si="124"/>
        <v/>
      </c>
      <c r="BF1057" s="39" t="str">
        <f t="shared" si="125"/>
        <v/>
      </c>
      <c r="BG1057" s="39" t="str">
        <f>IF(BF1057&lt;&gt;1,"",SUM(BF$8:BF1057))</f>
        <v/>
      </c>
    </row>
    <row r="1058" spans="14:59" x14ac:dyDescent="0.2">
      <c r="N1058" s="131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BC1058" s="39">
        <f t="shared" si="122"/>
        <v>10000.105799999999</v>
      </c>
      <c r="BD1058" s="39">
        <f t="shared" si="123"/>
        <v>10000.105799999999</v>
      </c>
      <c r="BE1058" s="59" t="str">
        <f t="shared" si="124"/>
        <v/>
      </c>
      <c r="BF1058" s="39" t="str">
        <f t="shared" si="125"/>
        <v/>
      </c>
      <c r="BG1058" s="39" t="str">
        <f>IF(BF1058&lt;&gt;1,"",SUM(BF$8:BF1058))</f>
        <v/>
      </c>
    </row>
    <row r="1059" spans="14:59" x14ac:dyDescent="0.2">
      <c r="N1059" s="131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BC1059" s="39">
        <f t="shared" si="122"/>
        <v>10000.1059</v>
      </c>
      <c r="BD1059" s="39">
        <f t="shared" si="123"/>
        <v>10000.1059</v>
      </c>
      <c r="BE1059" s="59" t="str">
        <f t="shared" si="124"/>
        <v/>
      </c>
      <c r="BF1059" s="39" t="str">
        <f t="shared" si="125"/>
        <v/>
      </c>
      <c r="BG1059" s="39" t="str">
        <f>IF(BF1059&lt;&gt;1,"",SUM(BF$8:BF1059))</f>
        <v/>
      </c>
    </row>
    <row r="1060" spans="14:59" x14ac:dyDescent="0.2">
      <c r="N1060" s="131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BC1060" s="39">
        <f t="shared" si="122"/>
        <v>10000.106</v>
      </c>
      <c r="BD1060" s="39">
        <f t="shared" si="123"/>
        <v>10000.106</v>
      </c>
      <c r="BE1060" s="59" t="str">
        <f t="shared" si="124"/>
        <v/>
      </c>
      <c r="BF1060" s="39" t="str">
        <f t="shared" si="125"/>
        <v/>
      </c>
      <c r="BG1060" s="39" t="str">
        <f>IF(BF1060&lt;&gt;1,"",SUM(BF$8:BF1060))</f>
        <v/>
      </c>
    </row>
    <row r="1061" spans="14:59" x14ac:dyDescent="0.2">
      <c r="N1061" s="131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BC1061" s="39">
        <f t="shared" si="122"/>
        <v>10000.106100000001</v>
      </c>
      <c r="BD1061" s="39">
        <f t="shared" si="123"/>
        <v>10000.106100000001</v>
      </c>
      <c r="BE1061" s="59" t="str">
        <f t="shared" si="124"/>
        <v/>
      </c>
      <c r="BF1061" s="39" t="str">
        <f t="shared" si="125"/>
        <v/>
      </c>
      <c r="BG1061" s="39" t="str">
        <f>IF(BF1061&lt;&gt;1,"",SUM(BF$8:BF1061))</f>
        <v/>
      </c>
    </row>
    <row r="1062" spans="14:59" x14ac:dyDescent="0.2">
      <c r="N1062" s="131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BC1062" s="39">
        <f t="shared" si="122"/>
        <v>10000.1062</v>
      </c>
      <c r="BD1062" s="39">
        <f t="shared" si="123"/>
        <v>10000.1062</v>
      </c>
      <c r="BE1062" s="59" t="str">
        <f t="shared" si="124"/>
        <v/>
      </c>
      <c r="BF1062" s="39" t="str">
        <f t="shared" si="125"/>
        <v/>
      </c>
      <c r="BG1062" s="39" t="str">
        <f>IF(BF1062&lt;&gt;1,"",SUM(BF$8:BF1062))</f>
        <v/>
      </c>
    </row>
    <row r="1063" spans="14:59" x14ac:dyDescent="0.2">
      <c r="N1063" s="131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BC1063" s="39">
        <f t="shared" si="122"/>
        <v>10000.106299999999</v>
      </c>
      <c r="BD1063" s="39">
        <f t="shared" si="123"/>
        <v>10000.106299999999</v>
      </c>
      <c r="BE1063" s="59" t="str">
        <f t="shared" si="124"/>
        <v/>
      </c>
      <c r="BF1063" s="39" t="str">
        <f t="shared" si="125"/>
        <v/>
      </c>
      <c r="BG1063" s="39" t="str">
        <f>IF(BF1063&lt;&gt;1,"",SUM(BF$8:BF1063))</f>
        <v/>
      </c>
    </row>
    <row r="1064" spans="14:59" x14ac:dyDescent="0.2">
      <c r="N1064" s="131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BC1064" s="39">
        <f t="shared" si="122"/>
        <v>10000.106400000001</v>
      </c>
      <c r="BD1064" s="39">
        <f t="shared" si="123"/>
        <v>10000.106400000001</v>
      </c>
      <c r="BE1064" s="59" t="str">
        <f t="shared" si="124"/>
        <v/>
      </c>
      <c r="BF1064" s="39" t="str">
        <f t="shared" si="125"/>
        <v/>
      </c>
      <c r="BG1064" s="39" t="str">
        <f>IF(BF1064&lt;&gt;1,"",SUM(BF$8:BF1064))</f>
        <v/>
      </c>
    </row>
    <row r="1065" spans="14:59" x14ac:dyDescent="0.2">
      <c r="N1065" s="131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BC1065" s="39">
        <f t="shared" si="122"/>
        <v>10000.1065</v>
      </c>
      <c r="BD1065" s="39">
        <f t="shared" si="123"/>
        <v>10000.1065</v>
      </c>
      <c r="BE1065" s="59" t="str">
        <f t="shared" si="124"/>
        <v/>
      </c>
      <c r="BF1065" s="39" t="str">
        <f t="shared" si="125"/>
        <v/>
      </c>
      <c r="BG1065" s="39" t="str">
        <f>IF(BF1065&lt;&gt;1,"",SUM(BF$8:BF1065))</f>
        <v/>
      </c>
    </row>
    <row r="1066" spans="14:59" x14ac:dyDescent="0.2">
      <c r="N1066" s="131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BC1066" s="39">
        <f t="shared" si="122"/>
        <v>10000.106599999999</v>
      </c>
      <c r="BD1066" s="39">
        <f t="shared" si="123"/>
        <v>10000.106599999999</v>
      </c>
      <c r="BE1066" s="59" t="str">
        <f t="shared" si="124"/>
        <v/>
      </c>
      <c r="BF1066" s="39" t="str">
        <f t="shared" si="125"/>
        <v/>
      </c>
      <c r="BG1066" s="39" t="str">
        <f>IF(BF1066&lt;&gt;1,"",SUM(BF$8:BF1066))</f>
        <v/>
      </c>
    </row>
    <row r="1067" spans="14:59" x14ac:dyDescent="0.2">
      <c r="N1067" s="131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BC1067" s="39">
        <f t="shared" si="122"/>
        <v>10000.1067</v>
      </c>
      <c r="BD1067" s="39">
        <f t="shared" si="123"/>
        <v>10000.1067</v>
      </c>
      <c r="BE1067" s="59" t="str">
        <f t="shared" si="124"/>
        <v/>
      </c>
      <c r="BF1067" s="39" t="str">
        <f t="shared" si="125"/>
        <v/>
      </c>
      <c r="BG1067" s="39" t="str">
        <f>IF(BF1067&lt;&gt;1,"",SUM(BF$8:BF1067))</f>
        <v/>
      </c>
    </row>
    <row r="1068" spans="14:59" x14ac:dyDescent="0.2">
      <c r="N1068" s="131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BC1068" s="39">
        <f t="shared" si="122"/>
        <v>10000.1068</v>
      </c>
      <c r="BD1068" s="39">
        <f t="shared" si="123"/>
        <v>10000.1068</v>
      </c>
      <c r="BE1068" s="59" t="str">
        <f t="shared" si="124"/>
        <v/>
      </c>
      <c r="BF1068" s="39" t="str">
        <f t="shared" si="125"/>
        <v/>
      </c>
      <c r="BG1068" s="39" t="str">
        <f>IF(BF1068&lt;&gt;1,"",SUM(BF$8:BF1068))</f>
        <v/>
      </c>
    </row>
    <row r="1069" spans="14:59" x14ac:dyDescent="0.2">
      <c r="N1069" s="131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BC1069" s="39">
        <f t="shared" si="122"/>
        <v>10000.106900000001</v>
      </c>
      <c r="BD1069" s="39">
        <f t="shared" si="123"/>
        <v>10000.106900000001</v>
      </c>
      <c r="BE1069" s="59" t="str">
        <f t="shared" si="124"/>
        <v/>
      </c>
      <c r="BF1069" s="39" t="str">
        <f t="shared" si="125"/>
        <v/>
      </c>
      <c r="BG1069" s="39" t="str">
        <f>IF(BF1069&lt;&gt;1,"",SUM(BF$8:BF1069))</f>
        <v/>
      </c>
    </row>
    <row r="1070" spans="14:59" x14ac:dyDescent="0.2">
      <c r="N1070" s="131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BC1070" s="39">
        <f t="shared" si="122"/>
        <v>10000.107</v>
      </c>
      <c r="BD1070" s="39">
        <f t="shared" si="123"/>
        <v>10000.107</v>
      </c>
      <c r="BE1070" s="59" t="str">
        <f t="shared" si="124"/>
        <v/>
      </c>
      <c r="BF1070" s="39" t="str">
        <f t="shared" si="125"/>
        <v/>
      </c>
      <c r="BG1070" s="39" t="str">
        <f>IF(BF1070&lt;&gt;1,"",SUM(BF$8:BF1070))</f>
        <v/>
      </c>
    </row>
    <row r="1071" spans="14:59" x14ac:dyDescent="0.2">
      <c r="N1071" s="131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BC1071" s="39">
        <f t="shared" si="122"/>
        <v>10000.107099999999</v>
      </c>
      <c r="BD1071" s="39">
        <f t="shared" si="123"/>
        <v>10000.107099999999</v>
      </c>
      <c r="BE1071" s="59" t="str">
        <f t="shared" si="124"/>
        <v/>
      </c>
      <c r="BF1071" s="39" t="str">
        <f t="shared" si="125"/>
        <v/>
      </c>
      <c r="BG1071" s="39" t="str">
        <f>IF(BF1071&lt;&gt;1,"",SUM(BF$8:BF1071))</f>
        <v/>
      </c>
    </row>
    <row r="1072" spans="14:59" x14ac:dyDescent="0.2">
      <c r="N1072" s="131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BC1072" s="39">
        <f t="shared" si="122"/>
        <v>10000.1072</v>
      </c>
      <c r="BD1072" s="39">
        <f t="shared" si="123"/>
        <v>10000.1072</v>
      </c>
      <c r="BE1072" s="59" t="str">
        <f t="shared" si="124"/>
        <v/>
      </c>
      <c r="BF1072" s="39" t="str">
        <f t="shared" si="125"/>
        <v/>
      </c>
      <c r="BG1072" s="39" t="str">
        <f>IF(BF1072&lt;&gt;1,"",SUM(BF$8:BF1072))</f>
        <v/>
      </c>
    </row>
    <row r="1073" spans="14:59" x14ac:dyDescent="0.2">
      <c r="N1073" s="131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BC1073" s="39">
        <f t="shared" si="122"/>
        <v>10000.1073</v>
      </c>
      <c r="BD1073" s="39">
        <f t="shared" si="123"/>
        <v>10000.1073</v>
      </c>
      <c r="BE1073" s="59" t="str">
        <f t="shared" si="124"/>
        <v/>
      </c>
      <c r="BF1073" s="39" t="str">
        <f t="shared" si="125"/>
        <v/>
      </c>
      <c r="BG1073" s="39" t="str">
        <f>IF(BF1073&lt;&gt;1,"",SUM(BF$8:BF1073))</f>
        <v/>
      </c>
    </row>
    <row r="1074" spans="14:59" x14ac:dyDescent="0.2">
      <c r="N1074" s="131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BC1074" s="39">
        <f t="shared" si="122"/>
        <v>10000.107400000001</v>
      </c>
      <c r="BD1074" s="39">
        <f t="shared" si="123"/>
        <v>10000.107400000001</v>
      </c>
      <c r="BE1074" s="59" t="str">
        <f t="shared" si="124"/>
        <v/>
      </c>
      <c r="BF1074" s="39" t="str">
        <f t="shared" si="125"/>
        <v/>
      </c>
      <c r="BG1074" s="39" t="str">
        <f>IF(BF1074&lt;&gt;1,"",SUM(BF$8:BF1074))</f>
        <v/>
      </c>
    </row>
    <row r="1075" spans="14:59" x14ac:dyDescent="0.2">
      <c r="N1075" s="131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BC1075" s="39">
        <f t="shared" si="122"/>
        <v>10000.1075</v>
      </c>
      <c r="BD1075" s="39">
        <f t="shared" si="123"/>
        <v>10000.1075</v>
      </c>
      <c r="BE1075" s="59" t="str">
        <f t="shared" si="124"/>
        <v/>
      </c>
      <c r="BF1075" s="39" t="str">
        <f t="shared" si="125"/>
        <v/>
      </c>
      <c r="BG1075" s="39" t="str">
        <f>IF(BF1075&lt;&gt;1,"",SUM(BF$8:BF1075))</f>
        <v/>
      </c>
    </row>
    <row r="1076" spans="14:59" x14ac:dyDescent="0.2">
      <c r="N1076" s="131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BC1076" s="39">
        <f t="shared" si="122"/>
        <v>10000.107599999999</v>
      </c>
      <c r="BD1076" s="39">
        <f t="shared" si="123"/>
        <v>10000.107599999999</v>
      </c>
      <c r="BE1076" s="59" t="str">
        <f t="shared" si="124"/>
        <v/>
      </c>
      <c r="BF1076" s="39" t="str">
        <f t="shared" si="125"/>
        <v/>
      </c>
      <c r="BG1076" s="39" t="str">
        <f>IF(BF1076&lt;&gt;1,"",SUM(BF$8:BF1076))</f>
        <v/>
      </c>
    </row>
    <row r="1077" spans="14:59" x14ac:dyDescent="0.2">
      <c r="N1077" s="131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BC1077" s="39">
        <f t="shared" si="122"/>
        <v>10000.1077</v>
      </c>
      <c r="BD1077" s="39">
        <f t="shared" si="123"/>
        <v>10000.1077</v>
      </c>
      <c r="BE1077" s="59" t="str">
        <f t="shared" si="124"/>
        <v/>
      </c>
      <c r="BF1077" s="39" t="str">
        <f t="shared" si="125"/>
        <v/>
      </c>
      <c r="BG1077" s="39" t="str">
        <f>IF(BF1077&lt;&gt;1,"",SUM(BF$8:BF1077))</f>
        <v/>
      </c>
    </row>
    <row r="1078" spans="14:59" x14ac:dyDescent="0.2">
      <c r="N1078" s="131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BC1078" s="39">
        <f t="shared" si="122"/>
        <v>10000.1078</v>
      </c>
      <c r="BD1078" s="39">
        <f t="shared" si="123"/>
        <v>10000.1078</v>
      </c>
      <c r="BE1078" s="59" t="str">
        <f t="shared" si="124"/>
        <v/>
      </c>
      <c r="BF1078" s="39" t="str">
        <f t="shared" si="125"/>
        <v/>
      </c>
      <c r="BG1078" s="39" t="str">
        <f>IF(BF1078&lt;&gt;1,"",SUM(BF$8:BF1078))</f>
        <v/>
      </c>
    </row>
    <row r="1079" spans="14:59" x14ac:dyDescent="0.2">
      <c r="N1079" s="131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BC1079" s="39">
        <f t="shared" si="122"/>
        <v>10000.107900000001</v>
      </c>
      <c r="BD1079" s="39">
        <f t="shared" si="123"/>
        <v>10000.107900000001</v>
      </c>
      <c r="BE1079" s="59" t="str">
        <f t="shared" si="124"/>
        <v/>
      </c>
      <c r="BF1079" s="39" t="str">
        <f t="shared" si="125"/>
        <v/>
      </c>
      <c r="BG1079" s="39" t="str">
        <f>IF(BF1079&lt;&gt;1,"",SUM(BF$8:BF1079))</f>
        <v/>
      </c>
    </row>
    <row r="1080" spans="14:59" x14ac:dyDescent="0.2">
      <c r="N1080" s="131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BC1080" s="39">
        <f t="shared" si="122"/>
        <v>10000.108</v>
      </c>
      <c r="BD1080" s="39">
        <f t="shared" si="123"/>
        <v>10000.108</v>
      </c>
      <c r="BE1080" s="59" t="str">
        <f t="shared" si="124"/>
        <v/>
      </c>
      <c r="BF1080" s="39" t="str">
        <f t="shared" si="125"/>
        <v/>
      </c>
      <c r="BG1080" s="39" t="str">
        <f>IF(BF1080&lt;&gt;1,"",SUM(BF$8:BF1080))</f>
        <v/>
      </c>
    </row>
    <row r="1081" spans="14:59" x14ac:dyDescent="0.2">
      <c r="N1081" s="131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BC1081" s="39">
        <f t="shared" si="122"/>
        <v>10000.108099999999</v>
      </c>
      <c r="BD1081" s="39">
        <f t="shared" si="123"/>
        <v>10000.108099999999</v>
      </c>
      <c r="BE1081" s="59" t="str">
        <f t="shared" si="124"/>
        <v/>
      </c>
      <c r="BF1081" s="39" t="str">
        <f t="shared" si="125"/>
        <v/>
      </c>
      <c r="BG1081" s="39" t="str">
        <f>IF(BF1081&lt;&gt;1,"",SUM(BF$8:BF1081))</f>
        <v/>
      </c>
    </row>
    <row r="1082" spans="14:59" x14ac:dyDescent="0.2">
      <c r="N1082" s="131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BC1082" s="39">
        <f t="shared" si="122"/>
        <v>10000.108200000001</v>
      </c>
      <c r="BD1082" s="39">
        <f t="shared" si="123"/>
        <v>10000.108200000001</v>
      </c>
      <c r="BE1082" s="59" t="str">
        <f t="shared" si="124"/>
        <v/>
      </c>
      <c r="BF1082" s="39" t="str">
        <f t="shared" si="125"/>
        <v/>
      </c>
      <c r="BG1082" s="39" t="str">
        <f>IF(BF1082&lt;&gt;1,"",SUM(BF$8:BF1082))</f>
        <v/>
      </c>
    </row>
    <row r="1083" spans="14:59" x14ac:dyDescent="0.2">
      <c r="N1083" s="131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BC1083" s="39">
        <f t="shared" si="122"/>
        <v>10000.1083</v>
      </c>
      <c r="BD1083" s="39">
        <f t="shared" si="123"/>
        <v>10000.1083</v>
      </c>
      <c r="BE1083" s="59" t="str">
        <f t="shared" si="124"/>
        <v/>
      </c>
      <c r="BF1083" s="39" t="str">
        <f t="shared" si="125"/>
        <v/>
      </c>
      <c r="BG1083" s="39" t="str">
        <f>IF(BF1083&lt;&gt;1,"",SUM(BF$8:BF1083))</f>
        <v/>
      </c>
    </row>
    <row r="1084" spans="14:59" x14ac:dyDescent="0.2">
      <c r="N1084" s="131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BC1084" s="39">
        <f t="shared" si="122"/>
        <v>10000.108399999999</v>
      </c>
      <c r="BD1084" s="39">
        <f t="shared" si="123"/>
        <v>10000.108399999999</v>
      </c>
      <c r="BE1084" s="59" t="str">
        <f t="shared" si="124"/>
        <v/>
      </c>
      <c r="BF1084" s="39" t="str">
        <f t="shared" si="125"/>
        <v/>
      </c>
      <c r="BG1084" s="39" t="str">
        <f>IF(BF1084&lt;&gt;1,"",SUM(BF$8:BF1084))</f>
        <v/>
      </c>
    </row>
    <row r="1085" spans="14:59" x14ac:dyDescent="0.2">
      <c r="N1085" s="131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BC1085" s="39">
        <f t="shared" si="122"/>
        <v>10000.1085</v>
      </c>
      <c r="BD1085" s="39">
        <f t="shared" si="123"/>
        <v>10000.1085</v>
      </c>
      <c r="BE1085" s="59" t="str">
        <f t="shared" si="124"/>
        <v/>
      </c>
      <c r="BF1085" s="39" t="str">
        <f t="shared" si="125"/>
        <v/>
      </c>
      <c r="BG1085" s="39" t="str">
        <f>IF(BF1085&lt;&gt;1,"",SUM(BF$8:BF1085))</f>
        <v/>
      </c>
    </row>
    <row r="1086" spans="14:59" x14ac:dyDescent="0.2">
      <c r="N1086" s="131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BC1086" s="39">
        <f t="shared" si="122"/>
        <v>10000.1086</v>
      </c>
      <c r="BD1086" s="39">
        <f t="shared" si="123"/>
        <v>10000.1086</v>
      </c>
      <c r="BE1086" s="59" t="str">
        <f t="shared" si="124"/>
        <v/>
      </c>
      <c r="BF1086" s="39" t="str">
        <f t="shared" si="125"/>
        <v/>
      </c>
      <c r="BG1086" s="39" t="str">
        <f>IF(BF1086&lt;&gt;1,"",SUM(BF$8:BF1086))</f>
        <v/>
      </c>
    </row>
    <row r="1087" spans="14:59" x14ac:dyDescent="0.2">
      <c r="N1087" s="131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BC1087" s="39">
        <f t="shared" si="122"/>
        <v>10000.108700000001</v>
      </c>
      <c r="BD1087" s="39">
        <f t="shared" si="123"/>
        <v>10000.108700000001</v>
      </c>
      <c r="BE1087" s="59" t="str">
        <f t="shared" si="124"/>
        <v/>
      </c>
      <c r="BF1087" s="39" t="str">
        <f t="shared" si="125"/>
        <v/>
      </c>
      <c r="BG1087" s="39" t="str">
        <f>IF(BF1087&lt;&gt;1,"",SUM(BF$8:BF1087))</f>
        <v/>
      </c>
    </row>
    <row r="1088" spans="14:59" x14ac:dyDescent="0.2">
      <c r="N1088" s="131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BC1088" s="39">
        <f t="shared" si="122"/>
        <v>10000.1088</v>
      </c>
      <c r="BD1088" s="39">
        <f t="shared" si="123"/>
        <v>10000.1088</v>
      </c>
      <c r="BE1088" s="59" t="str">
        <f t="shared" si="124"/>
        <v/>
      </c>
      <c r="BF1088" s="39" t="str">
        <f t="shared" si="125"/>
        <v/>
      </c>
      <c r="BG1088" s="39" t="str">
        <f>IF(BF1088&lt;&gt;1,"",SUM(BF$8:BF1088))</f>
        <v/>
      </c>
    </row>
    <row r="1089" spans="14:59" x14ac:dyDescent="0.2">
      <c r="N1089" s="131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BC1089" s="39">
        <f t="shared" si="122"/>
        <v>10000.108899999999</v>
      </c>
      <c r="BD1089" s="39">
        <f t="shared" si="123"/>
        <v>10000.108899999999</v>
      </c>
      <c r="BE1089" s="59" t="str">
        <f t="shared" si="124"/>
        <v/>
      </c>
      <c r="BF1089" s="39" t="str">
        <f t="shared" si="125"/>
        <v/>
      </c>
      <c r="BG1089" s="39" t="str">
        <f>IF(BF1089&lt;&gt;1,"",SUM(BF$8:BF1089))</f>
        <v/>
      </c>
    </row>
    <row r="1090" spans="14:59" x14ac:dyDescent="0.2">
      <c r="N1090" s="131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BC1090" s="39">
        <f t="shared" si="122"/>
        <v>10000.109</v>
      </c>
      <c r="BD1090" s="39">
        <f t="shared" si="123"/>
        <v>10000.109</v>
      </c>
      <c r="BE1090" s="59" t="str">
        <f t="shared" si="124"/>
        <v/>
      </c>
      <c r="BF1090" s="39" t="str">
        <f t="shared" si="125"/>
        <v/>
      </c>
      <c r="BG1090" s="39" t="str">
        <f>IF(BF1090&lt;&gt;1,"",SUM(BF$8:BF1090))</f>
        <v/>
      </c>
    </row>
    <row r="1091" spans="14:59" x14ac:dyDescent="0.2">
      <c r="N1091" s="131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BC1091" s="39">
        <f t="shared" si="122"/>
        <v>10000.1091</v>
      </c>
      <c r="BD1091" s="39">
        <f t="shared" si="123"/>
        <v>10000.1091</v>
      </c>
      <c r="BE1091" s="59" t="str">
        <f t="shared" si="124"/>
        <v/>
      </c>
      <c r="BF1091" s="39" t="str">
        <f t="shared" si="125"/>
        <v/>
      </c>
      <c r="BG1091" s="39" t="str">
        <f>IF(BF1091&lt;&gt;1,"",SUM(BF$8:BF1091))</f>
        <v/>
      </c>
    </row>
    <row r="1092" spans="14:59" x14ac:dyDescent="0.2">
      <c r="N1092" s="131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BC1092" s="39">
        <f t="shared" si="122"/>
        <v>10000.109200000001</v>
      </c>
      <c r="BD1092" s="39">
        <f t="shared" si="123"/>
        <v>10000.109200000001</v>
      </c>
      <c r="BE1092" s="59" t="str">
        <f t="shared" si="124"/>
        <v/>
      </c>
      <c r="BF1092" s="39" t="str">
        <f t="shared" si="125"/>
        <v/>
      </c>
      <c r="BG1092" s="39" t="str">
        <f>IF(BF1092&lt;&gt;1,"",SUM(BF$8:BF1092))</f>
        <v/>
      </c>
    </row>
    <row r="1093" spans="14:59" x14ac:dyDescent="0.2">
      <c r="N1093" s="131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BC1093" s="39">
        <f t="shared" si="122"/>
        <v>10000.1093</v>
      </c>
      <c r="BD1093" s="39">
        <f t="shared" si="123"/>
        <v>10000.1093</v>
      </c>
      <c r="BE1093" s="59" t="str">
        <f t="shared" si="124"/>
        <v/>
      </c>
      <c r="BF1093" s="39" t="str">
        <f t="shared" si="125"/>
        <v/>
      </c>
      <c r="BG1093" s="39" t="str">
        <f>IF(BF1093&lt;&gt;1,"",SUM(BF$8:BF1093))</f>
        <v/>
      </c>
    </row>
    <row r="1094" spans="14:59" x14ac:dyDescent="0.2">
      <c r="N1094" s="131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BC1094" s="39">
        <f t="shared" si="122"/>
        <v>10000.109399999999</v>
      </c>
      <c r="BD1094" s="39">
        <f t="shared" si="123"/>
        <v>10000.109399999999</v>
      </c>
      <c r="BE1094" s="59" t="str">
        <f t="shared" si="124"/>
        <v/>
      </c>
      <c r="BF1094" s="39" t="str">
        <f t="shared" si="125"/>
        <v/>
      </c>
      <c r="BG1094" s="39" t="str">
        <f>IF(BF1094&lt;&gt;1,"",SUM(BF$8:BF1094))</f>
        <v/>
      </c>
    </row>
    <row r="1095" spans="14:59" x14ac:dyDescent="0.2">
      <c r="N1095" s="131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BC1095" s="39">
        <f t="shared" si="122"/>
        <v>10000.1095</v>
      </c>
      <c r="BD1095" s="39">
        <f t="shared" si="123"/>
        <v>10000.1095</v>
      </c>
      <c r="BE1095" s="59" t="str">
        <f t="shared" si="124"/>
        <v/>
      </c>
      <c r="BF1095" s="39" t="str">
        <f t="shared" si="125"/>
        <v/>
      </c>
      <c r="BG1095" s="39" t="str">
        <f>IF(BF1095&lt;&gt;1,"",SUM(BF$8:BF1095))</f>
        <v/>
      </c>
    </row>
    <row r="1096" spans="14:59" x14ac:dyDescent="0.2">
      <c r="N1096" s="131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BC1096" s="39">
        <f t="shared" si="122"/>
        <v>10000.1096</v>
      </c>
      <c r="BD1096" s="39">
        <f t="shared" si="123"/>
        <v>10000.1096</v>
      </c>
      <c r="BE1096" s="59" t="str">
        <f t="shared" si="124"/>
        <v/>
      </c>
      <c r="BF1096" s="39" t="str">
        <f t="shared" si="125"/>
        <v/>
      </c>
      <c r="BG1096" s="39" t="str">
        <f>IF(BF1096&lt;&gt;1,"",SUM(BF$8:BF1096))</f>
        <v/>
      </c>
    </row>
    <row r="1097" spans="14:59" x14ac:dyDescent="0.2">
      <c r="N1097" s="131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BC1097" s="39">
        <f t="shared" ref="BC1097:BC1105" si="126">COUNTIF($P$8:$P$1105,"&lt;="&amp;$P1097)+ROW()*0.0001+($P1097="")*10000</f>
        <v>10000.109700000001</v>
      </c>
      <c r="BD1097" s="39">
        <f t="shared" ref="BD1097:BD1105" si="127">SMALL($BC$8:$BC$1105,ROW()-ROW(BC$8)+1)</f>
        <v>10000.109700000001</v>
      </c>
      <c r="BE1097" s="59" t="str">
        <f t="shared" ref="BE1097:BE1105" si="128">IF($BD1097&gt;10000,"",INDEX($P$8:$P$1105,MATCH($BD1097,$BC$8:$BC$1105,0)))</f>
        <v/>
      </c>
      <c r="BF1097" s="39" t="str">
        <f t="shared" ref="BF1097:BF1105" si="129">IF(BE1097="","",IF(BE1097&lt;&gt;BE1096,1,0))</f>
        <v/>
      </c>
      <c r="BG1097" s="39" t="str">
        <f>IF(BF1097&lt;&gt;1,"",SUM(BF$8:BF1097))</f>
        <v/>
      </c>
    </row>
    <row r="1098" spans="14:59" x14ac:dyDescent="0.2">
      <c r="N1098" s="131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BC1098" s="39">
        <f t="shared" si="126"/>
        <v>10000.1098</v>
      </c>
      <c r="BD1098" s="39">
        <f t="shared" si="127"/>
        <v>10000.1098</v>
      </c>
      <c r="BE1098" s="59" t="str">
        <f t="shared" si="128"/>
        <v/>
      </c>
      <c r="BF1098" s="39" t="str">
        <f t="shared" si="129"/>
        <v/>
      </c>
      <c r="BG1098" s="39" t="str">
        <f>IF(BF1098&lt;&gt;1,"",SUM(BF$8:BF1098))</f>
        <v/>
      </c>
    </row>
    <row r="1099" spans="14:59" x14ac:dyDescent="0.2">
      <c r="N1099" s="131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BC1099" s="39">
        <f t="shared" si="126"/>
        <v>10000.109899999999</v>
      </c>
      <c r="BD1099" s="39">
        <f t="shared" si="127"/>
        <v>10000.109899999999</v>
      </c>
      <c r="BE1099" s="59" t="str">
        <f t="shared" si="128"/>
        <v/>
      </c>
      <c r="BF1099" s="39" t="str">
        <f t="shared" si="129"/>
        <v/>
      </c>
      <c r="BG1099" s="39" t="str">
        <f>IF(BF1099&lt;&gt;1,"",SUM(BF$8:BF1099))</f>
        <v/>
      </c>
    </row>
    <row r="1100" spans="14:59" x14ac:dyDescent="0.2">
      <c r="N1100" s="131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BC1100" s="39">
        <f t="shared" si="126"/>
        <v>10000.11</v>
      </c>
      <c r="BD1100" s="39">
        <f t="shared" si="127"/>
        <v>10000.11</v>
      </c>
      <c r="BE1100" s="59" t="str">
        <f t="shared" si="128"/>
        <v/>
      </c>
      <c r="BF1100" s="39" t="str">
        <f t="shared" si="129"/>
        <v/>
      </c>
      <c r="BG1100" s="39" t="str">
        <f>IF(BF1100&lt;&gt;1,"",SUM(BF$8:BF1100))</f>
        <v/>
      </c>
    </row>
    <row r="1101" spans="14:59" x14ac:dyDescent="0.2">
      <c r="N1101" s="131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BC1101" s="39">
        <f t="shared" si="126"/>
        <v>10000.1101</v>
      </c>
      <c r="BD1101" s="39">
        <f t="shared" si="127"/>
        <v>10000.1101</v>
      </c>
      <c r="BE1101" s="59" t="str">
        <f t="shared" si="128"/>
        <v/>
      </c>
      <c r="BF1101" s="39" t="str">
        <f t="shared" si="129"/>
        <v/>
      </c>
      <c r="BG1101" s="39" t="str">
        <f>IF(BF1101&lt;&gt;1,"",SUM(BF$8:BF1101))</f>
        <v/>
      </c>
    </row>
    <row r="1102" spans="14:59" x14ac:dyDescent="0.2">
      <c r="N1102" s="131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BC1102" s="39">
        <f t="shared" si="126"/>
        <v>10000.110199999999</v>
      </c>
      <c r="BD1102" s="39">
        <f t="shared" si="127"/>
        <v>10000.110199999999</v>
      </c>
      <c r="BE1102" s="59" t="str">
        <f t="shared" si="128"/>
        <v/>
      </c>
      <c r="BF1102" s="39" t="str">
        <f t="shared" si="129"/>
        <v/>
      </c>
      <c r="BG1102" s="39" t="str">
        <f>IF(BF1102&lt;&gt;1,"",SUM(BF$8:BF1102))</f>
        <v/>
      </c>
    </row>
    <row r="1103" spans="14:59" x14ac:dyDescent="0.2">
      <c r="N1103" s="131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BC1103" s="39">
        <f t="shared" si="126"/>
        <v>10000.1103</v>
      </c>
      <c r="BD1103" s="39">
        <f t="shared" si="127"/>
        <v>10000.1103</v>
      </c>
      <c r="BE1103" s="59" t="str">
        <f t="shared" si="128"/>
        <v/>
      </c>
      <c r="BF1103" s="39" t="str">
        <f t="shared" si="129"/>
        <v/>
      </c>
      <c r="BG1103" s="39" t="str">
        <f>IF(BF1103&lt;&gt;1,"",SUM(BF$8:BF1103))</f>
        <v/>
      </c>
    </row>
    <row r="1104" spans="14:59" x14ac:dyDescent="0.2">
      <c r="N1104" s="131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BC1104" s="39">
        <f t="shared" si="126"/>
        <v>10000.1104</v>
      </c>
      <c r="BD1104" s="39">
        <f t="shared" si="127"/>
        <v>10000.1104</v>
      </c>
      <c r="BE1104" s="59" t="str">
        <f t="shared" si="128"/>
        <v/>
      </c>
      <c r="BF1104" s="39" t="str">
        <f t="shared" si="129"/>
        <v/>
      </c>
      <c r="BG1104" s="39" t="str">
        <f>IF(BF1104&lt;&gt;1,"",SUM(BF$8:BF1104))</f>
        <v/>
      </c>
    </row>
    <row r="1105" spans="14:59" ht="13.5" thickBot="1" x14ac:dyDescent="0.25">
      <c r="N1105" s="132"/>
      <c r="O1105" s="128"/>
      <c r="P1105" s="128"/>
      <c r="Q1105" s="128"/>
      <c r="R1105" s="128"/>
      <c r="S1105" s="128"/>
      <c r="T1105" s="128"/>
      <c r="U1105" s="128"/>
      <c r="V1105" s="128"/>
      <c r="W1105" s="128"/>
      <c r="X1105" s="128"/>
      <c r="Y1105" s="128"/>
      <c r="BC1105" s="39">
        <f t="shared" si="126"/>
        <v>10000.110500000001</v>
      </c>
      <c r="BD1105" s="39">
        <f t="shared" si="127"/>
        <v>10000.110500000001</v>
      </c>
      <c r="BE1105" s="59" t="str">
        <f t="shared" si="128"/>
        <v/>
      </c>
      <c r="BF1105" s="39" t="str">
        <f t="shared" si="129"/>
        <v/>
      </c>
      <c r="BG1105" s="39" t="str">
        <f>IF(BF1105&lt;&gt;1,"",SUM(BF$8:BF1105))</f>
        <v/>
      </c>
    </row>
    <row r="1106" spans="14:59" ht="13.5" thickTop="1" x14ac:dyDescent="0.2"/>
    <row r="1107" spans="14:59" x14ac:dyDescent="0.2"/>
  </sheetData>
  <sheetProtection sheet="1" objects="1" scenarios="1" selectLockedCells="1"/>
  <mergeCells count="11">
    <mergeCell ref="H7:J7"/>
    <mergeCell ref="AH7:AJ7"/>
    <mergeCell ref="B1:C1"/>
    <mergeCell ref="B2:C2"/>
    <mergeCell ref="B3:L3"/>
    <mergeCell ref="B4:L4"/>
    <mergeCell ref="N4:Y4"/>
    <mergeCell ref="AA4:AB4"/>
    <mergeCell ref="AA5:AB5"/>
    <mergeCell ref="N3:Y3"/>
    <mergeCell ref="N5:Y7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Hermann Baum</cp:lastModifiedBy>
  <cp:lastPrinted>2021-09-13T17:03:54Z</cp:lastPrinted>
  <dcterms:created xsi:type="dcterms:W3CDTF">2010-02-21T20:03:25Z</dcterms:created>
  <dcterms:modified xsi:type="dcterms:W3CDTF">2026-05-16T16:15:33Z</dcterms:modified>
</cp:coreProperties>
</file>